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5480" windowHeight="8895" tabRatio="838" firstSheet="4" activeTab="1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目录" sheetId="11" r:id="rId11"/>
    <sheet name="Sheet11" sheetId="12" r:id="rId12"/>
    <sheet name="Sheet12" sheetId="13" r:id="rId13"/>
    <sheet name="Sheet13" sheetId="14" r:id="rId14"/>
    <sheet name="Sheet14" sheetId="15" r:id="rId15"/>
    <sheet name="Sheet15" sheetId="16" r:id="rId16"/>
    <sheet name="Sheet16" sheetId="17" r:id="rId17"/>
    <sheet name="Sheet17" sheetId="18" r:id="rId18"/>
    <sheet name="Sheet18" sheetId="19" r:id="rId19"/>
    <sheet name="Sheet19" sheetId="20" r:id="rId20"/>
    <sheet name="Sheet20" sheetId="21" r:id="rId21"/>
    <sheet name="Sheet21" sheetId="22" r:id="rId22"/>
  </sheets>
  <externalReferences>
    <externalReference r:id="rId25"/>
    <externalReference r:id="rId26"/>
    <externalReference r:id="rId27"/>
    <externalReference r:id="rId28"/>
    <externalReference r:id="rId29"/>
    <externalReference r:id="rId30"/>
    <externalReference r:id="rId31"/>
  </externalReferences>
  <definedNames>
    <definedName name="asd">"图表 18"</definedName>
    <definedName name="asda">"图表 18"</definedName>
    <definedName name="df" localSheetId="20">'[7]方框数据输入'!#REF!</definedName>
    <definedName name="df">'[5]方框数据输入'!#REF!</definedName>
    <definedName name="dfg" localSheetId="20">'[7]方框数据输入'!#REF!</definedName>
    <definedName name="dfg">'[5]方框数据输入'!#REF!</definedName>
    <definedName name="dsf" localSheetId="20">'[7]方框数据输入'!#REF!</definedName>
    <definedName name="dsf">'[5]方框数据输入'!#REF!</definedName>
    <definedName name="oval1" localSheetId="1">#REF!</definedName>
    <definedName name="oval1" localSheetId="20">'[7]方框图'!#REF!</definedName>
    <definedName name="oval1">#REF!</definedName>
    <definedName name="Oval100" localSheetId="20">'[7]方框图'!#REF!</definedName>
    <definedName name="Oval100">'[5]方框图'!#REF!</definedName>
    <definedName name="_xlnm.Print_Area" localSheetId="0">'Sheet1'!$B$1:$G$32</definedName>
    <definedName name="_xlnm.Print_Area" localSheetId="9">'Sheet10'!$B$1:$K$11</definedName>
    <definedName name="_xlnm.Print_Area" localSheetId="11">'Sheet11'!$B$1:$K$12</definedName>
    <definedName name="_xlnm.Print_Area" localSheetId="12">'Sheet12'!$B$1:$K$17</definedName>
    <definedName name="_xlnm.Print_Area" localSheetId="13">'Sheet13'!$B$1:$G$23</definedName>
    <definedName name="_xlnm.Print_Area" localSheetId="14">'Sheet14'!$B$1:$F$26</definedName>
    <definedName name="_xlnm.Print_Area" localSheetId="15">'Sheet15'!$B$1:$F$31</definedName>
    <definedName name="_xlnm.Print_Area" localSheetId="16">'Sheet16'!$B$1:$J$22</definedName>
    <definedName name="_xlnm.Print_Area" localSheetId="17">'Sheet17'!$B$1:$F$28</definedName>
    <definedName name="_xlnm.Print_Area" localSheetId="18">'Sheet18'!$B$1:$G$23</definedName>
    <definedName name="_xlnm.Print_Area" localSheetId="19">'Sheet19'!$B$1:$H$23</definedName>
    <definedName name="_xlnm.Print_Area" localSheetId="21">'Sheet21'!$B$1:$I$24</definedName>
    <definedName name="_xlnm.Print_Area" localSheetId="2">'Sheet3'!$B$1:$G$23</definedName>
    <definedName name="_xlnm.Print_Area" localSheetId="3">'Sheet4'!$B$1:$M$17</definedName>
    <definedName name="_xlnm.Print_Area" localSheetId="4">'Sheet5'!$B$1:$U$83</definedName>
    <definedName name="_xlnm.Print_Area" localSheetId="5">'Sheet6'!$B$1:$O$20</definedName>
    <definedName name="_xlnm.Print_Area" localSheetId="6">'Sheet7'!$B$1:$J$22</definedName>
    <definedName name="_xlnm.Print_Area" localSheetId="7">'Sheet8'!$B$1:$J$41</definedName>
    <definedName name="_xlnm.Print_Area" localSheetId="8">'Sheet9'!$B$1:$I$25</definedName>
    <definedName name="_xlnm.Print_Area" localSheetId="10">'目录'!$B$1:$F$26</definedName>
    <definedName name="_xlnm.Print_Titles" localSheetId="3">'Sheet4'!$3:$4</definedName>
    <definedName name="_xlnm.Print_Titles" localSheetId="4">'Sheet5'!$3:$3</definedName>
    <definedName name="range1">'[4]表三'!$D$501:$F$502</definedName>
    <definedName name="range2">'[4]表三'!$G$501:$H$502</definedName>
    <definedName name="range3">'[4]表三'!$G$503:$H$504</definedName>
    <definedName name="range4">'[4]表三'!$G$505:$H$506</definedName>
    <definedName name="range5">'[3]表三'!$D$503:$F$504</definedName>
    <definedName name="rangeF">'[2]表五'!$D$501:$D$503</definedName>
    <definedName name="rangeG">'Sheet9'!$D$4:$F$19</definedName>
    <definedName name="rangeH">'Sheet9'!$D$4:$F$8</definedName>
    <definedName name="rangeX">'[3]表三'!$D$11:$F$21</definedName>
    <definedName name="rangeY">'[3]表三'!$G$11:$H$21</definedName>
    <definedName name="rangeZ">'[4]表五'!$D$11:$F$21</definedName>
    <definedName name="sf" localSheetId="20">'[7]方框数据输入'!#REF!</definedName>
    <definedName name="sf">'[5]方框数据输入'!#REF!</definedName>
    <definedName name="直线I1" localSheetId="20">'[7]方框数据输入'!#REF!</definedName>
    <definedName name="直线I1">'[1]方框数据输入'!#REF!</definedName>
    <definedName name="直线I2" localSheetId="1">'[6]方框数据输入'!#REF!</definedName>
    <definedName name="直线I2" localSheetId="20">'[7]方框数据输入'!#REF!</definedName>
    <definedName name="直线I2">'[1]方框数据输入'!#REF!</definedName>
    <definedName name="直线I3" localSheetId="1">'[6]方框数据输入'!#REF!</definedName>
    <definedName name="直线I3" localSheetId="20">'[7]方框数据输入'!#REF!</definedName>
    <definedName name="直线I3">'[1]方框数据输入'!#REF!</definedName>
    <definedName name="直线I4">'[6]方框数据输入'!#REF!</definedName>
    <definedName name="直线I5">#REF!</definedName>
    <definedName name="直线I6">#REF!</definedName>
    <definedName name="直线O1" localSheetId="1">#REF!</definedName>
    <definedName name="直线O1" localSheetId="20">'[7]方框数据输入'!#REF!</definedName>
    <definedName name="直线O1">'[1]方框数据输入'!#REF!</definedName>
    <definedName name="直线O10">#REF!</definedName>
    <definedName name="直线O11">#REF!</definedName>
    <definedName name="直线O12">#REF!</definedName>
    <definedName name="直线O13">#REF!</definedName>
    <definedName name="直线O14">#REF!</definedName>
    <definedName name="直线O15">#REF!</definedName>
    <definedName name="直线O16">#REF!</definedName>
    <definedName name="直线O17">#REF!</definedName>
    <definedName name="直线O2">#REF!</definedName>
    <definedName name="直线O3">#REF!</definedName>
    <definedName name="直线O4">#REF!</definedName>
    <definedName name="直线O5">#REF!</definedName>
    <definedName name="直线O6">#REF!</definedName>
    <definedName name="直线O7">#REF!</definedName>
    <definedName name="直线O8">#REF!</definedName>
    <definedName name="直线O9">#REF!</definedName>
  </definedNames>
  <calcPr fullCalcOnLoad="1"/>
</workbook>
</file>

<file path=xl/comments1.xml><?xml version="1.0" encoding="utf-8"?>
<comments xmlns="http://schemas.openxmlformats.org/spreadsheetml/2006/main">
  <authors>
    <author>tao</author>
  </authors>
  <commentList>
    <comment ref="D11" authorId="0">
      <text>
        <r>
          <rPr>
            <sz val="9"/>
            <rFont val="宋体"/>
            <family val="0"/>
          </rPr>
          <t>万元产值能耗下降率</t>
        </r>
        <r>
          <rPr>
            <sz val="9"/>
            <rFont val="Times New Roman"/>
            <family val="1"/>
          </rPr>
          <t xml:space="preserve">;
</t>
        </r>
        <r>
          <rPr>
            <sz val="9"/>
            <rFont val="宋体"/>
            <family val="0"/>
          </rPr>
          <t>主要产品节能量</t>
        </r>
        <r>
          <rPr>
            <sz val="9"/>
            <rFont val="Times New Roman"/>
            <family val="1"/>
          </rPr>
          <t xml:space="preserve">;
</t>
        </r>
        <r>
          <rPr>
            <sz val="9"/>
            <rFont val="宋体"/>
            <family val="0"/>
          </rPr>
          <t>或其他</t>
        </r>
      </text>
    </comment>
    <comment ref="C31" authorId="0">
      <text>
        <r>
          <rPr>
            <b/>
            <sz val="9"/>
            <rFont val="宋体"/>
            <family val="0"/>
          </rPr>
          <t>在括号中填入企业节能目标的名称</t>
        </r>
        <r>
          <rPr>
            <b/>
            <sz val="9"/>
            <rFont val="Times New Roman"/>
            <family val="1"/>
          </rPr>
          <t>,</t>
        </r>
        <r>
          <rPr>
            <b/>
            <sz val="9"/>
            <rFont val="宋体"/>
            <family val="0"/>
          </rPr>
          <t>例万元产值能耗下降率等</t>
        </r>
        <r>
          <rPr>
            <sz val="9"/>
            <rFont val="宋体"/>
            <family val="0"/>
          </rPr>
          <t xml:space="preserve">
</t>
        </r>
      </text>
    </comment>
    <comment ref="D31" authorId="0">
      <text>
        <r>
          <rPr>
            <b/>
            <sz val="9"/>
            <rFont val="宋体"/>
            <family val="0"/>
          </rPr>
          <t>请填写目标值的计量单元</t>
        </r>
        <r>
          <rPr>
            <sz val="9"/>
            <rFont val="宋体"/>
            <family val="0"/>
          </rPr>
          <t xml:space="preserve">
</t>
        </r>
      </text>
    </comment>
    <comment ref="D32" authorId="0">
      <text>
        <r>
          <rPr>
            <b/>
            <sz val="9"/>
            <rFont val="宋体"/>
            <family val="0"/>
          </rPr>
          <t>请填写目标值的计量单元</t>
        </r>
        <r>
          <rPr>
            <sz val="9"/>
            <rFont val="宋体"/>
            <family val="0"/>
          </rPr>
          <t xml:space="preserve">
</t>
        </r>
      </text>
    </comment>
  </commentList>
</comments>
</file>

<file path=xl/sharedStrings.xml><?xml version="1.0" encoding="utf-8"?>
<sst xmlns="http://schemas.openxmlformats.org/spreadsheetml/2006/main" count="945" uniqueCount="606">
  <si>
    <t>1.表中的列为投入产出:</t>
  </si>
  <si>
    <t>本实例中D～F列为投入的外购能源，G～H列为投入的自产能源（或自产耗能工质）。</t>
  </si>
  <si>
    <r>
      <t>(4).3=7(</t>
    </r>
    <r>
      <rPr>
        <sz val="12"/>
        <color indexed="10"/>
        <rFont val="宋体"/>
        <family val="0"/>
      </rPr>
      <t>式中数字代表行的序号）</t>
    </r>
  </si>
  <si>
    <t>企业能源管理制度列表</t>
  </si>
  <si>
    <t>已实施的节能技改项目表</t>
  </si>
  <si>
    <t>企业产品能源消耗表</t>
  </si>
  <si>
    <t>企业产品单位产量综合能耗表</t>
  </si>
  <si>
    <t>企业产品能源成本表</t>
  </si>
  <si>
    <t>企业节能量表</t>
  </si>
  <si>
    <t>设备测试报告主要指标汇总表</t>
  </si>
  <si>
    <t>节能潜力明细表</t>
  </si>
  <si>
    <t>节能整改措施表</t>
  </si>
  <si>
    <t>能源加工转换单元产出投入比表</t>
  </si>
  <si>
    <t>能源输送分配单元输送效率</t>
  </si>
  <si>
    <t>Sheet1</t>
  </si>
  <si>
    <t>Sheet2</t>
  </si>
  <si>
    <t>Sheet3</t>
  </si>
  <si>
    <t>Sheet4</t>
  </si>
  <si>
    <t>Sheet5</t>
  </si>
  <si>
    <t>Sheet6</t>
  </si>
  <si>
    <t>Sheet7</t>
  </si>
  <si>
    <t>Sheet8</t>
  </si>
  <si>
    <t>Sheet9</t>
  </si>
  <si>
    <t>Sheet10</t>
  </si>
  <si>
    <t>Sheet11</t>
  </si>
  <si>
    <t>Sheet12</t>
  </si>
  <si>
    <t>Sheet13</t>
  </si>
  <si>
    <t>Sheet14</t>
  </si>
  <si>
    <t>Sheet15</t>
  </si>
  <si>
    <t>Sheet16</t>
  </si>
  <si>
    <t>Sheet17</t>
  </si>
  <si>
    <t>Sheet18</t>
  </si>
  <si>
    <t>Sheet19</t>
  </si>
  <si>
    <t>Sheet20</t>
  </si>
  <si>
    <t>项目名称</t>
  </si>
  <si>
    <t>法人代码</t>
  </si>
  <si>
    <t>节能主管领导姓名/职务</t>
  </si>
  <si>
    <t>节能主管部门名称</t>
  </si>
  <si>
    <t>节能管理部门负责人姓名</t>
  </si>
  <si>
    <t>专职管理人数</t>
  </si>
  <si>
    <t>兼职管理人数</t>
  </si>
  <si>
    <t>代码</t>
  </si>
  <si>
    <t>项目名称</t>
  </si>
  <si>
    <t>内容</t>
  </si>
  <si>
    <t>单位名称</t>
  </si>
  <si>
    <t>代码</t>
  </si>
  <si>
    <t>项目名称</t>
  </si>
  <si>
    <t>计量单位</t>
  </si>
  <si>
    <t>工业总产值(现价)</t>
  </si>
  <si>
    <t>万元</t>
  </si>
  <si>
    <t>增加值</t>
  </si>
  <si>
    <t>利税总额</t>
  </si>
  <si>
    <t>吨标煤</t>
  </si>
  <si>
    <t>综合能耗</t>
  </si>
  <si>
    <t>万元产值能耗</t>
  </si>
  <si>
    <t>万元增加值能耗</t>
  </si>
  <si>
    <t>％</t>
  </si>
  <si>
    <t>能源成本占生产总成本比例</t>
  </si>
  <si>
    <t>项</t>
  </si>
  <si>
    <t>完成节能项目投资总量</t>
  </si>
  <si>
    <t>吨标煤/年</t>
  </si>
  <si>
    <t>万元/年</t>
  </si>
  <si>
    <t>基本情况：</t>
  </si>
  <si>
    <t>主要经济技术指标:</t>
  </si>
  <si>
    <t>购入贮存环节</t>
  </si>
  <si>
    <t>加工转换环节</t>
  </si>
  <si>
    <t>分配输送环节</t>
  </si>
  <si>
    <t>等价值</t>
  </si>
  <si>
    <t>当量值</t>
  </si>
  <si>
    <t>原煤</t>
  </si>
  <si>
    <t>锅炉房</t>
  </si>
  <si>
    <t>蒸汽管道</t>
  </si>
  <si>
    <t>一车间</t>
  </si>
  <si>
    <t>玻璃布</t>
  </si>
  <si>
    <t>二车间</t>
  </si>
  <si>
    <t>玻璃纱</t>
  </si>
  <si>
    <t>电力</t>
  </si>
  <si>
    <t>变 配 电</t>
  </si>
  <si>
    <t>四车间</t>
  </si>
  <si>
    <t>复铜板</t>
  </si>
  <si>
    <t>水泵站</t>
  </si>
  <si>
    <t>输 水 管</t>
  </si>
  <si>
    <t>五车间</t>
  </si>
  <si>
    <t>辅助</t>
  </si>
  <si>
    <t>照明</t>
  </si>
  <si>
    <t>汽油</t>
  </si>
  <si>
    <t>运输</t>
  </si>
  <si>
    <t xml:space="preserve"> </t>
  </si>
  <si>
    <t xml:space="preserve"> </t>
  </si>
  <si>
    <t xml:space="preserve"> </t>
  </si>
  <si>
    <t>合格</t>
  </si>
  <si>
    <t>准用</t>
  </si>
  <si>
    <t>停用</t>
  </si>
  <si>
    <t>管理
编号</t>
  </si>
  <si>
    <t>能源属性</t>
  </si>
  <si>
    <t>所属部门</t>
  </si>
  <si>
    <t>生产厂家</t>
  </si>
  <si>
    <t>出厂编号</t>
  </si>
  <si>
    <t>状态</t>
  </si>
  <si>
    <t>原煤</t>
  </si>
  <si>
    <t>期初库存</t>
  </si>
  <si>
    <t>汽油</t>
  </si>
  <si>
    <t>收入量</t>
  </si>
  <si>
    <t>柴油</t>
  </si>
  <si>
    <t>消费总量</t>
  </si>
  <si>
    <t>重油</t>
  </si>
  <si>
    <t>拨出量</t>
  </si>
  <si>
    <t>其它煤气</t>
  </si>
  <si>
    <t>期未库存</t>
  </si>
  <si>
    <t>电力</t>
  </si>
  <si>
    <t>外供</t>
  </si>
  <si>
    <t>外购水</t>
  </si>
  <si>
    <t>一车间</t>
  </si>
  <si>
    <t>蒸    汽</t>
  </si>
  <si>
    <t>二车间</t>
  </si>
  <si>
    <t>压缩空气</t>
  </si>
  <si>
    <t>三车间</t>
  </si>
  <si>
    <t>氧气</t>
  </si>
  <si>
    <t>四车间</t>
  </si>
  <si>
    <t>产量</t>
  </si>
  <si>
    <t>照明</t>
  </si>
  <si>
    <t xml:space="preserve">  损耗</t>
  </si>
  <si>
    <t>运输</t>
  </si>
  <si>
    <t>型号规格</t>
  </si>
  <si>
    <t>精度</t>
  </si>
  <si>
    <t>倍率</t>
  </si>
  <si>
    <t>所属部门</t>
  </si>
  <si>
    <t>检定期</t>
  </si>
  <si>
    <t>原煤网络</t>
  </si>
  <si>
    <t>◎ M001  购入</t>
  </si>
  <si>
    <t>a001</t>
  </si>
  <si>
    <t>收入量</t>
  </si>
  <si>
    <t>M001</t>
  </si>
  <si>
    <t>购入</t>
  </si>
  <si>
    <t>◎ M002  锅炉</t>
  </si>
  <si>
    <t>a002</t>
  </si>
  <si>
    <t>蒸汽</t>
  </si>
  <si>
    <t>M002</t>
  </si>
  <si>
    <t>锅炉</t>
  </si>
  <si>
    <t>◎ Q003  购入</t>
  </si>
  <si>
    <t>a003</t>
  </si>
  <si>
    <t>Q003</t>
  </si>
  <si>
    <t>◎ Q001  机修</t>
  </si>
  <si>
    <t>a004</t>
  </si>
  <si>
    <t>机修</t>
  </si>
  <si>
    <t>Q001</t>
  </si>
  <si>
    <t>◎ Q002  生活</t>
  </si>
  <si>
    <t>a005</t>
  </si>
  <si>
    <t>生活</t>
  </si>
  <si>
    <t>Q002</t>
  </si>
  <si>
    <t>电力网络</t>
  </si>
  <si>
    <t>◎ D001  总表</t>
  </si>
  <si>
    <t>a006</t>
  </si>
  <si>
    <t>D001</t>
  </si>
  <si>
    <t>总表</t>
  </si>
  <si>
    <t>◎ D002  教学大楼</t>
  </si>
  <si>
    <t>a007</t>
  </si>
  <si>
    <t>学校</t>
  </si>
  <si>
    <t>D002</t>
  </si>
  <si>
    <t>教学大楼</t>
  </si>
  <si>
    <t>◎ D003  学校办公室</t>
  </si>
  <si>
    <t>a008</t>
  </si>
  <si>
    <t>D003</t>
  </si>
  <si>
    <t>学校办公室</t>
  </si>
  <si>
    <t>◎ D004  三产</t>
  </si>
  <si>
    <t>a009</t>
  </si>
  <si>
    <t>三产</t>
  </si>
  <si>
    <t>D004</t>
  </si>
  <si>
    <t>◎ D100  一车间</t>
  </si>
  <si>
    <t>a010</t>
  </si>
  <si>
    <t>D100</t>
  </si>
  <si>
    <t>◎ D005  二工段</t>
  </si>
  <si>
    <t>a011</t>
  </si>
  <si>
    <t>D005</t>
  </si>
  <si>
    <t>二工段</t>
  </si>
  <si>
    <t>◎ D006  三工段</t>
  </si>
  <si>
    <t>a012</t>
  </si>
  <si>
    <t>D006</t>
  </si>
  <si>
    <t>三工段</t>
  </si>
  <si>
    <t>◎ D007  四工段</t>
  </si>
  <si>
    <t>a013</t>
  </si>
  <si>
    <t>D007</t>
  </si>
  <si>
    <t>四工段</t>
  </si>
  <si>
    <t>◎ D015  空调</t>
  </si>
  <si>
    <t>a014</t>
  </si>
  <si>
    <t>D015</t>
  </si>
  <si>
    <t>空调</t>
  </si>
  <si>
    <t>◎ D016  空调1#</t>
  </si>
  <si>
    <t>a015</t>
  </si>
  <si>
    <t>D016</t>
  </si>
  <si>
    <t>空调1#</t>
  </si>
  <si>
    <t>◎ D017  空调2#</t>
  </si>
  <si>
    <t>a016</t>
  </si>
  <si>
    <t>D017</t>
  </si>
  <si>
    <t>空调2#</t>
  </si>
  <si>
    <t>◎ D013  西区</t>
  </si>
  <si>
    <t>a017</t>
  </si>
  <si>
    <t>D013</t>
  </si>
  <si>
    <t>西区</t>
  </si>
  <si>
    <t>◎ D008  机修</t>
  </si>
  <si>
    <t>a018</t>
  </si>
  <si>
    <t>D008</t>
  </si>
  <si>
    <t>◎ D009  生活</t>
  </si>
  <si>
    <t>a019</t>
  </si>
  <si>
    <t>D009</t>
  </si>
  <si>
    <t>◎ D010  食堂</t>
  </si>
  <si>
    <t>a020</t>
  </si>
  <si>
    <t>D010</t>
  </si>
  <si>
    <t>食堂</t>
  </si>
  <si>
    <t>◎ D011  锅炉</t>
  </si>
  <si>
    <t>a021</t>
  </si>
  <si>
    <t>D011</t>
  </si>
  <si>
    <t>◎ D012  泵房</t>
  </si>
  <si>
    <t>a022</t>
  </si>
  <si>
    <t>井水</t>
  </si>
  <si>
    <t>D012</t>
  </si>
  <si>
    <t>泵房</t>
  </si>
  <si>
    <t>◎ Z001  锅炉</t>
  </si>
  <si>
    <t>a023</t>
  </si>
  <si>
    <t>自产</t>
  </si>
  <si>
    <t>Z001</t>
  </si>
  <si>
    <t>◎ Z002  二工段</t>
  </si>
  <si>
    <t>a024</t>
  </si>
  <si>
    <t>Z002</t>
  </si>
  <si>
    <t>◎ Z003  三工段</t>
  </si>
  <si>
    <t>a025</t>
  </si>
  <si>
    <t>Z003</t>
  </si>
  <si>
    <t>◎ Z006  四工段</t>
  </si>
  <si>
    <t>a026</t>
  </si>
  <si>
    <t>Z006</t>
  </si>
  <si>
    <t>◎ Z004  生活</t>
  </si>
  <si>
    <t>a027</t>
  </si>
  <si>
    <t>Z004</t>
  </si>
  <si>
    <t>◎ Z005  食堂</t>
  </si>
  <si>
    <t>a028</t>
  </si>
  <si>
    <t>Z005</t>
  </si>
  <si>
    <t>◎ Z007  学校</t>
  </si>
  <si>
    <t>a029</t>
  </si>
  <si>
    <t>Z007</t>
  </si>
  <si>
    <t>◎ S001  泵房</t>
  </si>
  <si>
    <t>a030</t>
  </si>
  <si>
    <t>S001</t>
  </si>
  <si>
    <t>◎ S002  锅炉</t>
  </si>
  <si>
    <t>a031</t>
  </si>
  <si>
    <t>S002</t>
  </si>
  <si>
    <t>◎ S003  一工段</t>
  </si>
  <si>
    <t>a032</t>
  </si>
  <si>
    <t>S003</t>
  </si>
  <si>
    <t>一工段</t>
  </si>
  <si>
    <t>◎ S004  二工段</t>
  </si>
  <si>
    <t>a033</t>
  </si>
  <si>
    <t>S004</t>
  </si>
  <si>
    <t>◎ S005  生活</t>
  </si>
  <si>
    <t>a034</t>
  </si>
  <si>
    <t>S005</t>
  </si>
  <si>
    <t>◎ S006  三工段</t>
  </si>
  <si>
    <t>a035</t>
  </si>
  <si>
    <t>S006</t>
  </si>
  <si>
    <t>◎ S007  四工段</t>
  </si>
  <si>
    <t>a036</t>
  </si>
  <si>
    <t>S007</t>
  </si>
  <si>
    <t>◎ S008  学校</t>
  </si>
  <si>
    <t>a037</t>
  </si>
  <si>
    <t>S008</t>
  </si>
  <si>
    <t>◎ S009  三产</t>
  </si>
  <si>
    <t>a038</t>
  </si>
  <si>
    <t>S009</t>
  </si>
  <si>
    <t>◎ C001  玻璃纱</t>
  </si>
  <si>
    <t>a039</t>
  </si>
  <si>
    <t>C001</t>
  </si>
  <si>
    <t>产量</t>
  </si>
  <si>
    <t>◎ C002  玻璃布</t>
  </si>
  <si>
    <t>a040</t>
  </si>
  <si>
    <t>C002</t>
  </si>
  <si>
    <t>◎ C003  复铜板</t>
  </si>
  <si>
    <t>a041</t>
  </si>
  <si>
    <t>C003</t>
  </si>
  <si>
    <t>汽油网络</t>
  </si>
  <si>
    <t>固态能源</t>
  </si>
  <si>
    <t>煤炭</t>
  </si>
  <si>
    <t>焦炭</t>
  </si>
  <si>
    <t>液态能源</t>
  </si>
  <si>
    <t>原油</t>
  </si>
  <si>
    <t>成品油</t>
  </si>
  <si>
    <t>重油</t>
  </si>
  <si>
    <t>渣油</t>
  </si>
  <si>
    <t>气态能源</t>
  </si>
  <si>
    <t>天然气</t>
  </si>
  <si>
    <t>液化气</t>
  </si>
  <si>
    <t>载能工质</t>
  </si>
  <si>
    <t>水</t>
  </si>
  <si>
    <t>可回收利用的余能</t>
  </si>
  <si>
    <t>主要内容</t>
  </si>
  <si>
    <r>
      <t>投资</t>
    </r>
    <r>
      <rPr>
        <sz val="12"/>
        <color indexed="9"/>
        <rFont val="Times New Roman"/>
        <family val="1"/>
      </rPr>
      <t>(</t>
    </r>
    <r>
      <rPr>
        <sz val="12"/>
        <color indexed="9"/>
        <rFont val="宋体"/>
        <family val="0"/>
      </rPr>
      <t>万元</t>
    </r>
    <r>
      <rPr>
        <sz val="12"/>
        <color indexed="9"/>
        <rFont val="Times New Roman"/>
        <family val="1"/>
      </rPr>
      <t>)</t>
    </r>
  </si>
  <si>
    <r>
      <t>年节能量</t>
    </r>
    <r>
      <rPr>
        <sz val="12"/>
        <color indexed="9"/>
        <rFont val="Times New Roman"/>
        <family val="1"/>
      </rPr>
      <t>(</t>
    </r>
    <r>
      <rPr>
        <sz val="12"/>
        <color indexed="9"/>
        <rFont val="宋体"/>
        <family val="0"/>
      </rPr>
      <t>吨标煤</t>
    </r>
    <r>
      <rPr>
        <sz val="12"/>
        <color indexed="9"/>
        <rFont val="Times New Roman"/>
        <family val="1"/>
      </rPr>
      <t>)</t>
    </r>
  </si>
  <si>
    <t>投资回收期(年)</t>
  </si>
  <si>
    <t>完成时间</t>
  </si>
  <si>
    <r>
      <t xml:space="preserve">实际节能量
</t>
    </r>
    <r>
      <rPr>
        <sz val="12"/>
        <color indexed="9"/>
        <rFont val="Times New Roman"/>
        <family val="1"/>
      </rPr>
      <t>(</t>
    </r>
    <r>
      <rPr>
        <sz val="12"/>
        <color indexed="9"/>
        <rFont val="宋体"/>
        <family val="0"/>
      </rPr>
      <t>吨标煤</t>
    </r>
    <r>
      <rPr>
        <sz val="12"/>
        <color indexed="9"/>
        <rFont val="Times New Roman"/>
        <family val="1"/>
      </rPr>
      <t>)</t>
    </r>
  </si>
  <si>
    <t>备注</t>
  </si>
  <si>
    <t>实例</t>
  </si>
  <si>
    <t>部门名称</t>
  </si>
  <si>
    <t>序号</t>
  </si>
  <si>
    <t>自产水</t>
  </si>
  <si>
    <t>计  量</t>
  </si>
  <si>
    <t>t</t>
  </si>
  <si>
    <t>万kwh</t>
  </si>
  <si>
    <t>万t</t>
  </si>
  <si>
    <t>(产值)</t>
  </si>
  <si>
    <t>单  位</t>
  </si>
  <si>
    <t>期初库存</t>
  </si>
  <si>
    <t>收入量</t>
  </si>
  <si>
    <r>
      <t xml:space="preserve">      </t>
    </r>
    <r>
      <rPr>
        <sz val="12"/>
        <color indexed="8"/>
        <rFont val="宋体"/>
        <family val="0"/>
      </rPr>
      <t>消费总量</t>
    </r>
  </si>
  <si>
    <r>
      <t xml:space="preserve">      </t>
    </r>
    <r>
      <rPr>
        <sz val="12"/>
        <color indexed="8"/>
        <rFont val="宋体"/>
        <family val="0"/>
      </rPr>
      <t>拨出量</t>
    </r>
  </si>
  <si>
    <r>
      <t xml:space="preserve">      </t>
    </r>
    <r>
      <rPr>
        <sz val="12"/>
        <color indexed="8"/>
        <rFont val="宋体"/>
        <family val="0"/>
      </rPr>
      <t>期未库存</t>
    </r>
  </si>
  <si>
    <t>盘盈或盘亏</t>
  </si>
  <si>
    <t>企业</t>
  </si>
  <si>
    <t xml:space="preserve">  非生产系统</t>
  </si>
  <si>
    <t xml:space="preserve">  生产系统</t>
  </si>
  <si>
    <t xml:space="preserve">   照明</t>
  </si>
  <si>
    <t xml:space="preserve">   运输</t>
  </si>
  <si>
    <t xml:space="preserve">  转换系统</t>
  </si>
  <si>
    <t xml:space="preserve">     自产水</t>
  </si>
  <si>
    <t>能源单价</t>
  </si>
  <si>
    <t>综合能耗</t>
  </si>
  <si>
    <t>吨标煤</t>
  </si>
  <si>
    <t xml:space="preserve">  生产系统</t>
  </si>
  <si>
    <t xml:space="preserve">  产品A</t>
  </si>
  <si>
    <t xml:space="preserve">  产品B</t>
  </si>
  <si>
    <t xml:space="preserve">  产品C</t>
  </si>
  <si>
    <t xml:space="preserve">  产品D</t>
  </si>
  <si>
    <t>能源名称</t>
  </si>
  <si>
    <t>计算单位</t>
  </si>
  <si>
    <t>总    计</t>
  </si>
  <si>
    <t>供入量</t>
  </si>
  <si>
    <t>t标煤</t>
  </si>
  <si>
    <t>合  计</t>
  </si>
  <si>
    <t>%</t>
  </si>
  <si>
    <t>蒸汽</t>
  </si>
  <si>
    <t>产出投入比</t>
  </si>
  <si>
    <t>是</t>
  </si>
  <si>
    <t>否</t>
  </si>
  <si>
    <t>淘汰设备名称</t>
  </si>
  <si>
    <t>型号规格</t>
  </si>
  <si>
    <t>数量</t>
  </si>
  <si>
    <t>开始使用日期</t>
  </si>
  <si>
    <t>计划淘汰日期　</t>
  </si>
  <si>
    <t>管理改进</t>
  </si>
  <si>
    <t>管理创新</t>
  </si>
  <si>
    <t>操作优化</t>
  </si>
  <si>
    <t>设备改进</t>
  </si>
  <si>
    <t>设备更新</t>
  </si>
  <si>
    <t>工艺改进</t>
  </si>
  <si>
    <t>工艺更新</t>
  </si>
  <si>
    <t>采用新技术</t>
  </si>
  <si>
    <t>分类</t>
  </si>
  <si>
    <t>主要内容</t>
  </si>
  <si>
    <r>
      <t xml:space="preserve">节能潜力
</t>
    </r>
    <r>
      <rPr>
        <sz val="12"/>
        <color indexed="9"/>
        <rFont val="Times New Roman"/>
        <family val="1"/>
      </rPr>
      <t>(</t>
    </r>
    <r>
      <rPr>
        <sz val="12"/>
        <color indexed="9"/>
        <rFont val="宋体"/>
        <family val="0"/>
      </rPr>
      <t>吨标煤</t>
    </r>
    <r>
      <rPr>
        <sz val="12"/>
        <color indexed="9"/>
        <rFont val="Times New Roman"/>
        <family val="1"/>
      </rPr>
      <t>/</t>
    </r>
    <r>
      <rPr>
        <sz val="12"/>
        <color indexed="9"/>
        <rFont val="宋体"/>
        <family val="0"/>
      </rPr>
      <t>年</t>
    </r>
    <r>
      <rPr>
        <sz val="12"/>
        <color indexed="9"/>
        <rFont val="Times New Roman"/>
        <family val="1"/>
      </rPr>
      <t>)</t>
    </r>
  </si>
  <si>
    <t>项目名称</t>
  </si>
  <si>
    <t>主要内容</t>
  </si>
  <si>
    <r>
      <t>投资</t>
    </r>
    <r>
      <rPr>
        <sz val="12"/>
        <color indexed="9"/>
        <rFont val="Times New Roman"/>
        <family val="1"/>
      </rPr>
      <t>(</t>
    </r>
    <r>
      <rPr>
        <sz val="12"/>
        <color indexed="9"/>
        <rFont val="宋体"/>
        <family val="0"/>
      </rPr>
      <t>万元</t>
    </r>
    <r>
      <rPr>
        <sz val="12"/>
        <color indexed="9"/>
        <rFont val="Times New Roman"/>
        <family val="1"/>
      </rPr>
      <t>)</t>
    </r>
  </si>
  <si>
    <r>
      <t>年节能量</t>
    </r>
    <r>
      <rPr>
        <sz val="12"/>
        <color indexed="9"/>
        <rFont val="Times New Roman"/>
        <family val="1"/>
      </rPr>
      <t>(</t>
    </r>
    <r>
      <rPr>
        <sz val="12"/>
        <color indexed="9"/>
        <rFont val="宋体"/>
        <family val="0"/>
      </rPr>
      <t>吨标煤</t>
    </r>
    <r>
      <rPr>
        <sz val="12"/>
        <color indexed="9"/>
        <rFont val="Times New Roman"/>
        <family val="1"/>
      </rPr>
      <t>)</t>
    </r>
  </si>
  <si>
    <r>
      <t>投资回收期</t>
    </r>
    <r>
      <rPr>
        <sz val="12"/>
        <color indexed="9"/>
        <rFont val="Times New Roman"/>
        <family val="1"/>
      </rPr>
      <t>(</t>
    </r>
    <r>
      <rPr>
        <sz val="12"/>
        <color indexed="9"/>
        <rFont val="宋体"/>
        <family val="0"/>
      </rPr>
      <t>年</t>
    </r>
    <r>
      <rPr>
        <sz val="12"/>
        <color indexed="9"/>
        <rFont val="Times New Roman"/>
        <family val="1"/>
      </rPr>
      <t>)</t>
    </r>
  </si>
  <si>
    <t>序号</t>
  </si>
  <si>
    <t>整改项目
名称</t>
  </si>
  <si>
    <t>整改具体措施</t>
  </si>
  <si>
    <t>责任人</t>
  </si>
  <si>
    <r>
      <t>整改预计
费用</t>
    </r>
    <r>
      <rPr>
        <sz val="12"/>
        <color indexed="9"/>
        <rFont val="Times New Roman"/>
        <family val="1"/>
      </rPr>
      <t>(</t>
    </r>
    <r>
      <rPr>
        <sz val="12"/>
        <color indexed="9"/>
        <rFont val="宋体"/>
        <family val="0"/>
      </rPr>
      <t>万元</t>
    </r>
    <r>
      <rPr>
        <sz val="12"/>
        <color indexed="9"/>
        <rFont val="Times New Roman"/>
        <family val="1"/>
      </rPr>
      <t>)</t>
    </r>
  </si>
  <si>
    <t>设备编号</t>
  </si>
  <si>
    <t>测试指标</t>
  </si>
  <si>
    <t>名称</t>
  </si>
  <si>
    <t>计量单位</t>
  </si>
  <si>
    <t>实测值</t>
  </si>
  <si>
    <t>判别</t>
  </si>
  <si>
    <t>测试日期</t>
  </si>
  <si>
    <t>设备名称</t>
  </si>
  <si>
    <t>产品名称</t>
  </si>
  <si>
    <t>占能源总成本
比例(%)</t>
  </si>
  <si>
    <t>能源管理制度名称</t>
  </si>
  <si>
    <t>颁布日期</t>
  </si>
  <si>
    <t>有效期</t>
  </si>
  <si>
    <t>节能量项目</t>
  </si>
  <si>
    <t>节能量
(吨标煤)</t>
  </si>
  <si>
    <t xml:space="preserve">     蒸汽</t>
  </si>
  <si>
    <t>2006年</t>
  </si>
  <si>
    <t>能源计量器具汇总表</t>
  </si>
  <si>
    <t>能源计量网络图</t>
  </si>
  <si>
    <t>“十一五”期间节能目标值</t>
  </si>
  <si>
    <t>增减%</t>
  </si>
  <si>
    <t>去年</t>
  </si>
  <si>
    <t>今年</t>
  </si>
  <si>
    <t>年度节能目标完成值</t>
  </si>
  <si>
    <t>“十一五”期间节能目标名称</t>
  </si>
  <si>
    <t>“十一五”期间节能目标下达部门</t>
  </si>
  <si>
    <t>完成节能项目数目</t>
  </si>
  <si>
    <t>总能耗</t>
  </si>
  <si>
    <t>生产总成本</t>
  </si>
  <si>
    <t>完成节能项目节能能力</t>
  </si>
  <si>
    <t>完成节能项目经济效益</t>
  </si>
  <si>
    <t>填表说明</t>
  </si>
  <si>
    <r>
      <t xml:space="preserve">4. </t>
    </r>
    <r>
      <rPr>
        <sz val="12"/>
        <color indexed="10"/>
        <rFont val="宋体"/>
        <family val="0"/>
      </rPr>
      <t>总能耗指企业生产系统能源消费、非生产系统能源消费和外供自产能源的总和。综合能耗指企业生产系统能源消费（包括生产辅助、附属系统能源消费）</t>
    </r>
  </si>
  <si>
    <r>
      <t>6.</t>
    </r>
    <r>
      <rPr>
        <sz val="12"/>
        <color indexed="10"/>
        <rFont val="宋体"/>
        <family val="0"/>
      </rPr>
      <t>完成节能项目指在审计期竣工投入使用的以节能为主要效益的项目。</t>
    </r>
  </si>
  <si>
    <t>说明</t>
  </si>
  <si>
    <r>
      <t>１</t>
    </r>
    <r>
      <rPr>
        <sz val="12"/>
        <color indexed="10"/>
        <rFont val="Times New Roman"/>
        <family val="1"/>
      </rPr>
      <t>.</t>
    </r>
    <r>
      <rPr>
        <sz val="12"/>
        <color indexed="10"/>
        <rFont val="宋体"/>
        <family val="0"/>
      </rPr>
      <t>项目填写范围为审计期上一年至审计期末竣工投入使用的节能项目</t>
    </r>
  </si>
  <si>
    <t>2.年节能量指项目实施一年时间里比采取该项措施前生产相同数量产品（工件）时能源消耗减少的数量。</t>
  </si>
  <si>
    <t xml:space="preserve">  辅助系统</t>
  </si>
  <si>
    <t xml:space="preserve">   辅助</t>
  </si>
  <si>
    <t>本实例中Ｉ列为产出，对终端使用环节单元产出为产品产量，对加工转换环节单元产出为自产能源量。</t>
  </si>
  <si>
    <t>2.表中行是企业四大消费环节:购入贮存环节、加工转换环节、输送分配环节（只记录输配损耗）、终端使用环节。
本实例中序号1～6行为购入贮存环节；序号19～21行为加工转换环节;序号22行代表输送分配环节的损耗；序号8～18行为终端使用环节。</t>
  </si>
  <si>
    <t>企业概况及主要技术指标一览表</t>
  </si>
  <si>
    <t>主要能源计量网络图</t>
  </si>
  <si>
    <t>能源计量器具配备率表</t>
  </si>
  <si>
    <r>
      <t>请参阅</t>
    </r>
    <r>
      <rPr>
        <sz val="13.5"/>
        <color indexed="10"/>
        <rFont val="Times New Roman"/>
        <family val="1"/>
      </rPr>
      <t>GB17167-2006</t>
    </r>
    <r>
      <rPr>
        <sz val="13.5"/>
        <color indexed="10"/>
        <rFont val="宋体"/>
        <family val="0"/>
      </rPr>
      <t>《用能单位能源计量器具配备和管理通则》中有关说明。</t>
    </r>
  </si>
  <si>
    <t>已实施的节能技改项目表</t>
  </si>
  <si>
    <r>
      <t>3.实际节能量指项目在审计期与上一年比实际取得的节能量。若项目是上一年第</t>
    </r>
    <r>
      <rPr>
        <sz val="12"/>
        <color indexed="10"/>
        <rFont val="Times New Roman"/>
        <family val="1"/>
      </rPr>
      <t>i</t>
    </r>
    <r>
      <rPr>
        <sz val="12"/>
        <color indexed="10"/>
        <rFont val="宋体"/>
        <family val="0"/>
      </rPr>
      <t>月底完成，通常实际节能量</t>
    </r>
    <r>
      <rPr>
        <sz val="12"/>
        <color indexed="10"/>
        <rFont val="Times New Roman"/>
        <family val="1"/>
      </rPr>
      <t>=</t>
    </r>
    <r>
      <rPr>
        <sz val="12"/>
        <color indexed="10"/>
        <rFont val="宋体"/>
        <family val="0"/>
      </rPr>
      <t>项目年节能量</t>
    </r>
    <r>
      <rPr>
        <sz val="12"/>
        <color indexed="10"/>
        <rFont val="Times New Roman"/>
        <family val="1"/>
      </rPr>
      <t>* i /12</t>
    </r>
    <r>
      <rPr>
        <sz val="12"/>
        <color indexed="10"/>
        <rFont val="宋体"/>
        <family val="0"/>
      </rPr>
      <t>；若项目是审计期第</t>
    </r>
    <r>
      <rPr>
        <sz val="12"/>
        <color indexed="10"/>
        <rFont val="Times New Roman"/>
        <family val="1"/>
      </rPr>
      <t>i</t>
    </r>
    <r>
      <rPr>
        <sz val="12"/>
        <color indexed="10"/>
        <rFont val="宋体"/>
        <family val="0"/>
      </rPr>
      <t>月底完成，通常实际节能量</t>
    </r>
    <r>
      <rPr>
        <sz val="12"/>
        <color indexed="10"/>
        <rFont val="Times New Roman"/>
        <family val="1"/>
      </rPr>
      <t>=</t>
    </r>
    <r>
      <rPr>
        <sz val="12"/>
        <color indexed="10"/>
        <rFont val="宋体"/>
        <family val="0"/>
      </rPr>
      <t>项目年节能量</t>
    </r>
    <r>
      <rPr>
        <sz val="12"/>
        <color indexed="10"/>
        <rFont val="Times New Roman"/>
        <family val="1"/>
      </rPr>
      <t xml:space="preserve">*(12-i)/12 </t>
    </r>
    <r>
      <rPr>
        <sz val="12"/>
        <color indexed="10"/>
        <rFont val="宋体"/>
        <family val="0"/>
      </rPr>
      <t>。</t>
    </r>
  </si>
  <si>
    <t>企业能源消费平衡综合表</t>
  </si>
  <si>
    <r>
      <t xml:space="preserve">      </t>
    </r>
    <r>
      <rPr>
        <sz val="12"/>
        <color indexed="8"/>
        <rFont val="宋体"/>
        <family val="0"/>
      </rPr>
      <t>拨出量</t>
    </r>
  </si>
  <si>
    <r>
      <t xml:space="preserve">      </t>
    </r>
    <r>
      <rPr>
        <sz val="12"/>
        <color indexed="8"/>
        <rFont val="宋体"/>
        <family val="0"/>
      </rPr>
      <t>期未库存</t>
    </r>
  </si>
  <si>
    <t>企业</t>
  </si>
  <si>
    <t>序号</t>
  </si>
  <si>
    <t>综合能耗</t>
  </si>
  <si>
    <t>吨标煤</t>
  </si>
  <si>
    <t xml:space="preserve">  非生产系统</t>
  </si>
  <si>
    <t xml:space="preserve">   外供和生活</t>
  </si>
  <si>
    <t xml:space="preserve">    外供和生活</t>
  </si>
  <si>
    <t>3.非生产系统能耗指外供自产能源、基建用能、生活用能之和</t>
  </si>
  <si>
    <t>供出量</t>
  </si>
  <si>
    <t>淘汰设备目录表</t>
  </si>
  <si>
    <t>主要产品能源成本表</t>
  </si>
  <si>
    <t>占该产品生产
成本比例(%)</t>
  </si>
  <si>
    <t>-</t>
  </si>
  <si>
    <t>能源成本
(万元)</t>
  </si>
  <si>
    <t>供出量</t>
  </si>
  <si>
    <t>产品结构节能量</t>
  </si>
  <si>
    <t>结构</t>
  </si>
  <si>
    <t>单耗</t>
  </si>
  <si>
    <t>产品B节能量</t>
  </si>
  <si>
    <t>产品A节能量</t>
  </si>
  <si>
    <t>校核项[=1-(2+3+..+22)]</t>
  </si>
  <si>
    <t>企业节能量表</t>
  </si>
  <si>
    <t>说明</t>
  </si>
  <si>
    <t>产值</t>
  </si>
  <si>
    <t>企业产值总节能量</t>
  </si>
  <si>
    <t>占企业产值总节能量比重（％）</t>
  </si>
  <si>
    <t>说明</t>
  </si>
  <si>
    <t>节能潜力计算简要说明</t>
  </si>
  <si>
    <t>补充资料:</t>
  </si>
  <si>
    <t>吨标准煤</t>
  </si>
  <si>
    <t>节能技改项目总节能量</t>
  </si>
  <si>
    <t>3.非主要产品按产品单耗计算困难时，可按非主要产品产值口径计算节能量</t>
  </si>
  <si>
    <t>1.节能量计算公式.遵照 GB/T 13234—91《企业节能量计算方法》</t>
  </si>
  <si>
    <t>2.节能量计算比较基准数据的统计期为审计期的上一年度</t>
  </si>
  <si>
    <t>合计</t>
  </si>
  <si>
    <t>序号</t>
  </si>
  <si>
    <t>图表名称</t>
  </si>
  <si>
    <t>所在表名</t>
  </si>
  <si>
    <t>表式</t>
  </si>
  <si>
    <t>整改日期</t>
  </si>
  <si>
    <t xml:space="preserve">2006年 </t>
  </si>
  <si>
    <t>1 “十一五”期间节能目标通常有万元产值能耗下降率，万元产值能耗，主要产品节能量等。</t>
  </si>
  <si>
    <r>
      <t>2.</t>
    </r>
    <r>
      <rPr>
        <sz val="12"/>
        <color indexed="10"/>
        <rFont val="宋体"/>
        <family val="0"/>
      </rPr>
      <t>“十一五”期间节能目标下达部门通常指政府部门、集团公司</t>
    </r>
    <r>
      <rPr>
        <sz val="12"/>
        <color indexed="10"/>
        <rFont val="Times New Roman"/>
        <family val="1"/>
      </rPr>
      <t>,</t>
    </r>
    <r>
      <rPr>
        <sz val="12"/>
        <color indexed="10"/>
        <rFont val="宋体"/>
        <family val="0"/>
      </rPr>
      <t>若未下达请填企业自定。</t>
    </r>
  </si>
  <si>
    <r>
      <t xml:space="preserve">3. </t>
    </r>
    <r>
      <rPr>
        <sz val="12"/>
        <color indexed="10"/>
        <rFont val="宋体"/>
        <family val="0"/>
      </rPr>
      <t>年度节能目标中目标名称需按企业实际情况填写，一般应与“十一五”目标名称一致。</t>
    </r>
  </si>
  <si>
    <r>
      <t>5.</t>
    </r>
    <r>
      <rPr>
        <sz val="12"/>
        <color indexed="10"/>
        <rFont val="宋体"/>
        <family val="0"/>
      </rPr>
      <t>能源成本按能源的含税价计算。</t>
    </r>
  </si>
  <si>
    <t>格式</t>
  </si>
  <si>
    <t>目录</t>
  </si>
  <si>
    <t>蒸 汽</t>
  </si>
  <si>
    <t>能源总成本</t>
  </si>
  <si>
    <t>１.能源成本按能源的含税价计算。</t>
  </si>
  <si>
    <t>目录</t>
  </si>
  <si>
    <t>2.企业能源总成本数据引自《企业概况及主要技术指标一览表》</t>
  </si>
  <si>
    <t xml:space="preserve"> </t>
  </si>
  <si>
    <t>折标系数</t>
  </si>
  <si>
    <t>3.终端使用环节中按用能单元与生产的关系，分为非生产系统、外供系统、生产系统、生产辅助、附属系统。</t>
  </si>
  <si>
    <r>
      <t>4.</t>
    </r>
    <r>
      <rPr>
        <sz val="12"/>
        <color indexed="10"/>
        <rFont val="宋体"/>
        <family val="0"/>
      </rPr>
      <t xml:space="preserve">表中数据平衡关系
</t>
    </r>
    <r>
      <rPr>
        <sz val="12"/>
        <color indexed="10"/>
        <rFont val="Times New Roman"/>
        <family val="1"/>
      </rPr>
      <t>(1).</t>
    </r>
    <r>
      <rPr>
        <sz val="12"/>
        <color indexed="10"/>
        <rFont val="宋体"/>
        <family val="0"/>
      </rPr>
      <t>对购入贮存环节</t>
    </r>
    <r>
      <rPr>
        <sz val="12"/>
        <color indexed="10"/>
        <rFont val="Times New Roman"/>
        <family val="1"/>
      </rPr>
      <t>:1+2-3-4-5+6=0 (</t>
    </r>
    <r>
      <rPr>
        <sz val="12"/>
        <color indexed="10"/>
        <rFont val="宋体"/>
        <family val="0"/>
      </rPr>
      <t xml:space="preserve">式中数字代表行的序号）；
</t>
    </r>
    <r>
      <rPr>
        <sz val="12"/>
        <color indexed="10"/>
        <rFont val="Times New Roman"/>
        <family val="1"/>
      </rPr>
      <t>(2).</t>
    </r>
    <r>
      <rPr>
        <sz val="12"/>
        <color indexed="10"/>
        <rFont val="宋体"/>
        <family val="0"/>
      </rPr>
      <t>对企业购入能源消费：企业能源消费量－（非生产系统＋生产系统＋生产辅助、附属系统＋加工转换系统）单元能源消费量＋损耗＝</t>
    </r>
    <r>
      <rPr>
        <sz val="12"/>
        <color indexed="10"/>
        <rFont val="Times New Roman"/>
        <family val="1"/>
      </rPr>
      <t>0;</t>
    </r>
    <r>
      <rPr>
        <sz val="12"/>
        <color indexed="10"/>
        <rFont val="宋体"/>
        <family val="0"/>
      </rPr>
      <t xml:space="preserve">
本实例中：</t>
    </r>
    <r>
      <rPr>
        <sz val="12"/>
        <color indexed="10"/>
        <rFont val="Times New Roman"/>
        <family val="1"/>
      </rPr>
      <t>7-(8+10+15+19+22)=0(</t>
    </r>
    <r>
      <rPr>
        <sz val="12"/>
        <color indexed="10"/>
        <rFont val="宋体"/>
        <family val="0"/>
      </rPr>
      <t xml:space="preserve">式中数字代表行的序号）
</t>
    </r>
    <r>
      <rPr>
        <sz val="12"/>
        <color indexed="10"/>
        <rFont val="Times New Roman"/>
        <family val="1"/>
      </rPr>
      <t>(3).</t>
    </r>
    <r>
      <rPr>
        <sz val="12"/>
        <color indexed="10"/>
        <rFont val="宋体"/>
        <family val="0"/>
      </rPr>
      <t>对企业自产能源消费：企业自产能源生产量－（非生产系统＋生产系统＋生产辅助、附属系统＋加工转换系统）单元能源消费量＋损耗＝</t>
    </r>
    <r>
      <rPr>
        <sz val="12"/>
        <color indexed="10"/>
        <rFont val="Times New Roman"/>
        <family val="1"/>
      </rPr>
      <t xml:space="preserve">0;
</t>
    </r>
    <r>
      <rPr>
        <sz val="12"/>
        <color indexed="10"/>
        <rFont val="宋体"/>
        <family val="0"/>
      </rPr>
      <t>本实例中：企业自产能源生产量</t>
    </r>
    <r>
      <rPr>
        <sz val="12"/>
        <color indexed="10"/>
        <rFont val="Times New Roman"/>
        <family val="1"/>
      </rPr>
      <t>-(8+10+15+19+22)=0(</t>
    </r>
    <r>
      <rPr>
        <sz val="12"/>
        <color indexed="10"/>
        <rFont val="宋体"/>
        <family val="0"/>
      </rPr>
      <t>式中数字代表行的序号）</t>
    </r>
  </si>
  <si>
    <r>
      <t>１</t>
    </r>
    <r>
      <rPr>
        <sz val="12"/>
        <color indexed="10"/>
        <rFont val="Times New Roman"/>
        <family val="1"/>
      </rPr>
      <t>.</t>
    </r>
    <r>
      <rPr>
        <sz val="12"/>
        <color indexed="10"/>
        <rFont val="宋体"/>
        <family val="0"/>
      </rPr>
      <t>企业综合能耗（生产系统综合能耗）</t>
    </r>
    <r>
      <rPr>
        <sz val="12"/>
        <color indexed="10"/>
        <rFont val="Times New Roman"/>
        <family val="1"/>
      </rPr>
      <t>=</t>
    </r>
    <r>
      <rPr>
        <sz val="12"/>
        <color indexed="10"/>
        <rFont val="宋体"/>
        <family val="0"/>
      </rPr>
      <t>所有产品综合能耗之和</t>
    </r>
    <r>
      <rPr>
        <sz val="12"/>
        <color indexed="10"/>
        <rFont val="Times New Roman"/>
        <family val="1"/>
      </rPr>
      <t>,</t>
    </r>
    <r>
      <rPr>
        <sz val="12"/>
        <color indexed="10"/>
        <rFont val="宋体"/>
        <family val="0"/>
      </rPr>
      <t>即</t>
    </r>
    <r>
      <rPr>
        <sz val="12"/>
        <color indexed="10"/>
        <rFont val="Times New Roman"/>
        <family val="1"/>
      </rPr>
      <t>10=11+12+13+14</t>
    </r>
  </si>
  <si>
    <t>2.企业总能耗=非生产系统能耗+企业生产能耗,即7=8+10</t>
  </si>
  <si>
    <t>4.企业总能耗中不包括外购能源的拔出量和盘盈或盘亏(途耗、库耗等)</t>
  </si>
  <si>
    <t>计量表名称或安装地点</t>
  </si>
  <si>
    <t>倍率</t>
  </si>
  <si>
    <t>级别</t>
  </si>
  <si>
    <t>准确度等级</t>
  </si>
  <si>
    <t>测量范围</t>
  </si>
  <si>
    <t>合格值或限值</t>
  </si>
  <si>
    <t>企业能源流程图</t>
  </si>
  <si>
    <t>主管部门</t>
  </si>
  <si>
    <r>
      <t xml:space="preserve">年节能量
</t>
    </r>
    <r>
      <rPr>
        <sz val="12"/>
        <color indexed="9"/>
        <rFont val="Times New Roman"/>
        <family val="1"/>
      </rPr>
      <t>(</t>
    </r>
    <r>
      <rPr>
        <sz val="12"/>
        <color indexed="9"/>
        <rFont val="宋体"/>
        <family val="0"/>
      </rPr>
      <t>吨标煤</t>
    </r>
    <r>
      <rPr>
        <sz val="12"/>
        <color indexed="9"/>
        <rFont val="Times New Roman"/>
        <family val="1"/>
      </rPr>
      <t>)</t>
    </r>
  </si>
  <si>
    <t>年度节能目标－（目标名称）</t>
  </si>
  <si>
    <r>
      <t>填表说</t>
    </r>
    <r>
      <rPr>
        <sz val="12"/>
        <color indexed="10"/>
        <rFont val="宋体"/>
        <family val="0"/>
      </rPr>
      <t>明</t>
    </r>
  </si>
  <si>
    <r>
      <t xml:space="preserve">1.  </t>
    </r>
    <r>
      <rPr>
        <sz val="12"/>
        <color indexed="10"/>
        <rFont val="宋体"/>
        <family val="0"/>
      </rPr>
      <t>可按现有资料填写</t>
    </r>
    <r>
      <rPr>
        <sz val="12"/>
        <color indexed="10"/>
        <rFont val="Times New Roman"/>
        <family val="1"/>
      </rPr>
      <t>,</t>
    </r>
    <r>
      <rPr>
        <sz val="12"/>
        <color indexed="10"/>
        <rFont val="宋体"/>
        <family val="0"/>
      </rPr>
      <t>部分列内容可在整改时收集</t>
    </r>
  </si>
  <si>
    <r>
      <t xml:space="preserve">2.  </t>
    </r>
    <r>
      <rPr>
        <sz val="12"/>
        <color indexed="10"/>
        <rFont val="宋体"/>
        <family val="0"/>
      </rPr>
      <t>行不够</t>
    </r>
    <r>
      <rPr>
        <sz val="12"/>
        <color indexed="10"/>
        <rFont val="Times New Roman"/>
        <family val="1"/>
      </rPr>
      <t>,</t>
    </r>
    <r>
      <rPr>
        <sz val="12"/>
        <color indexed="10"/>
        <rFont val="宋体"/>
        <family val="0"/>
      </rPr>
      <t>可插入行</t>
    </r>
  </si>
  <si>
    <t>5.本表数据应与能源流程图一致</t>
  </si>
  <si>
    <t>企业能源流程图的绘制方法</t>
  </si>
  <si>
    <r>
      <t xml:space="preserve">1. </t>
    </r>
    <r>
      <rPr>
        <sz val="12"/>
        <color indexed="10"/>
        <rFont val="宋体"/>
        <family val="0"/>
      </rPr>
      <t>本表折标量采用当量值</t>
    </r>
  </si>
  <si>
    <r>
      <t xml:space="preserve">2. </t>
    </r>
    <r>
      <rPr>
        <sz val="12"/>
        <color indexed="10"/>
        <rFont val="宋体"/>
        <family val="0"/>
      </rPr>
      <t>本表数据应与能源流程</t>
    </r>
    <r>
      <rPr>
        <sz val="12"/>
        <color indexed="10"/>
        <rFont val="Times New Roman"/>
        <family val="1"/>
      </rPr>
      <t xml:space="preserve"> </t>
    </r>
    <r>
      <rPr>
        <sz val="12"/>
        <color indexed="10"/>
        <rFont val="宋体"/>
        <family val="0"/>
      </rPr>
      <t>图一致</t>
    </r>
  </si>
  <si>
    <r>
      <t xml:space="preserve">1. </t>
    </r>
    <r>
      <rPr>
        <sz val="12"/>
        <color indexed="10"/>
        <rFont val="宋体"/>
        <family val="0"/>
      </rPr>
      <t>本表折标量采用为当量值</t>
    </r>
  </si>
  <si>
    <r>
      <t xml:space="preserve">2. </t>
    </r>
    <r>
      <rPr>
        <sz val="12"/>
        <color indexed="10"/>
        <rFont val="宋体"/>
        <family val="0"/>
      </rPr>
      <t>本表数据应与能源流向图一致</t>
    </r>
  </si>
  <si>
    <r>
      <t>填表</t>
    </r>
    <r>
      <rPr>
        <sz val="12"/>
        <color indexed="10"/>
        <rFont val="宋体"/>
        <family val="0"/>
      </rPr>
      <t>说明</t>
    </r>
  </si>
  <si>
    <t>填报说明</t>
  </si>
  <si>
    <t>1.测试指标可以是设备的能源利用效率,也可是能源相关指标</t>
  </si>
  <si>
    <t>2.合格值或限值指监测标准中规定的指标合格值或有关标准中的指标限值</t>
  </si>
  <si>
    <t>节能潜力计算简要说明指说明节能量计算的基准;主要计算依据</t>
  </si>
  <si>
    <t>能源管理改进建议表</t>
  </si>
  <si>
    <t>节能技术改造建议表</t>
  </si>
  <si>
    <r>
      <t xml:space="preserve">年经济效益
</t>
    </r>
    <r>
      <rPr>
        <sz val="12"/>
        <color indexed="9"/>
        <rFont val="Times New Roman"/>
        <family val="1"/>
      </rPr>
      <t>(</t>
    </r>
    <r>
      <rPr>
        <sz val="12"/>
        <color indexed="9"/>
        <rFont val="宋体"/>
        <family val="0"/>
      </rPr>
      <t>万元</t>
    </r>
    <r>
      <rPr>
        <sz val="12"/>
        <color indexed="9"/>
        <rFont val="Times New Roman"/>
        <family val="1"/>
      </rPr>
      <t>)</t>
    </r>
  </si>
  <si>
    <r>
      <t xml:space="preserve">年节能量
</t>
    </r>
    <r>
      <rPr>
        <sz val="12"/>
        <color indexed="9"/>
        <rFont val="Times New Roman"/>
        <family val="1"/>
      </rPr>
      <t>(</t>
    </r>
    <r>
      <rPr>
        <sz val="12"/>
        <color indexed="9"/>
        <rFont val="宋体"/>
        <family val="0"/>
      </rPr>
      <t>吨标准煤</t>
    </r>
    <r>
      <rPr>
        <sz val="12"/>
        <color indexed="9"/>
        <rFont val="Times New Roman"/>
        <family val="1"/>
      </rPr>
      <t>)</t>
    </r>
  </si>
  <si>
    <t>*</t>
  </si>
  <si>
    <t>实例</t>
  </si>
  <si>
    <t>注:1.因采用计算机对规定表进行汇总,请使用"企业能源审计软件"录入数据,并采用软件生成的图表。</t>
  </si>
  <si>
    <t>2.备注行中有"*"的表,在上报后有关单位需进行汇总分析,因此请正确填写,不要开"天窗"</t>
  </si>
  <si>
    <t>节能整改措施表(整改方案中采用)</t>
  </si>
  <si>
    <t>Sheet21</t>
  </si>
  <si>
    <t>减排计算</t>
  </si>
  <si>
    <t>企业名称:玻璃纤维厂</t>
  </si>
  <si>
    <t>玻璃纤维厂 2007年能源流程图</t>
  </si>
  <si>
    <t>终端使用环节</t>
  </si>
  <si>
    <t>期未库存</t>
  </si>
  <si>
    <t>(5.26)</t>
  </si>
  <si>
    <t>(16.31)</t>
  </si>
  <si>
    <t>1111t</t>
  </si>
  <si>
    <t>5000t</t>
  </si>
  <si>
    <t>4836t</t>
  </si>
  <si>
    <t>655t</t>
  </si>
  <si>
    <t>131t</t>
  </si>
  <si>
    <t>120t</t>
  </si>
  <si>
    <t>111.00万kwh</t>
  </si>
  <si>
    <t>250.00kt</t>
  </si>
  <si>
    <t>580.00万kwh</t>
  </si>
  <si>
    <t>11t</t>
  </si>
  <si>
    <t>220t</t>
  </si>
  <si>
    <t xml:space="preserve">变 配 </t>
  </si>
  <si>
    <t>电</t>
  </si>
  <si>
    <t>145.00kt</t>
  </si>
  <si>
    <t>(94.06)</t>
  </si>
  <si>
    <t>(81.76)</t>
  </si>
  <si>
    <t>3240.00万kwh</t>
  </si>
  <si>
    <t>3200.00万kwh</t>
  </si>
  <si>
    <t>648.00万kwh</t>
  </si>
  <si>
    <t>111gJ</t>
  </si>
  <si>
    <t>1123t</t>
  </si>
  <si>
    <t>100t</t>
  </si>
  <si>
    <t>1460.00kt</t>
  </si>
  <si>
    <t>780.00万kwh</t>
  </si>
  <si>
    <t>1458t</t>
  </si>
  <si>
    <t>56t</t>
  </si>
  <si>
    <t>2450.00kt</t>
  </si>
  <si>
    <t xml:space="preserve">输 水 </t>
  </si>
  <si>
    <t>50t</t>
  </si>
  <si>
    <t>管</t>
  </si>
  <si>
    <t>82.00万kwh</t>
  </si>
  <si>
    <t>5450.00kt</t>
  </si>
  <si>
    <t>5307.00kt</t>
  </si>
  <si>
    <t>1002.00kt</t>
  </si>
  <si>
    <t>564.00万kwh</t>
  </si>
  <si>
    <t>435.00万kwh</t>
  </si>
  <si>
    <t>(0.68)</t>
  </si>
  <si>
    <t>(1.94)</t>
  </si>
  <si>
    <t>64.0t</t>
  </si>
  <si>
    <t>玻璃布</t>
  </si>
  <si>
    <t>玻璃纱</t>
  </si>
  <si>
    <t>1550tt</t>
  </si>
  <si>
    <t>复铜板</t>
  </si>
  <si>
    <r>
      <t>330m</t>
    </r>
    <r>
      <rPr>
        <vertAlign val="superscript"/>
        <sz val="9"/>
        <rFont val="宋体"/>
        <family val="0"/>
      </rPr>
      <t>3</t>
    </r>
  </si>
  <si>
    <t>玻璃球</t>
  </si>
  <si>
    <t xml:space="preserve">  注:   原煤(.7143)             汽油(1.4714)            电力(1.228)             蒸汽(.0946)             热水(.0946)             自产水(.01)             </t>
  </si>
  <si>
    <t xml:space="preserve">        反应热(.0341)           </t>
  </si>
  <si>
    <t>1  企业能源流程图把企业的能源系统从左至右划分为购入贮存、加工转换、输送分配、最终使用四个环节。购入贮存环节包括企业购入的各种能源，加工转换、输送分配、最终使用环节的每一环节包括一个或几个用能单元。构成能源流程图的基本元素是圆形图、矩形图、直线和折线</t>
  </si>
  <si>
    <t>1.1  圆形图表示购入贮存环节的各种能源。</t>
  </si>
  <si>
    <t>1.2  矩形图表示加工转换、输送分配、最终使用环节中的用能单元。</t>
  </si>
  <si>
    <t>1.3  直线和折线表示能源或产品(最终使用环节中的用能单元右侧直线）。</t>
  </si>
  <si>
    <t>1.4  能源流程图中能源流向规定自左向右。</t>
  </si>
  <si>
    <t>1.5 企业供电系统中的变配电作为输送分配环节的用能单元。</t>
  </si>
  <si>
    <t>2. 企业能源流程图中文字和数据标注方法</t>
  </si>
  <si>
    <t>2.1  表示贮存环节的各种能源的圆形图上半部标注能源名称，下半部标注供入企业能源的实物数量和单位。圆形图左侧的箭头方向，指向圆形图表示购入或期初库存，离开圆形图表示外供或期末库存，箭头上方标注“购入”或“期初库存”或“外供”或“期末库存”文字；箭头下方表示对应的购入、外供或库存数量和单位。从圆形图右侧绘出的箭头上方数字表示供入能源的等价值和当量值的标准煤量，箭头下方数字表示该能源占企业总供入量的比例（％）。等价值和当量值之间用双线隔开，左侧数字为供入企业能源的等价值，右侧数字为当量值。购入贮存环节上部列出供入企业能源数据的总计。</t>
  </si>
  <si>
    <t>2.2   加工转换、输送分配环节中，在矩形图中上半部标注用能单元名称，下半部表示其投入产出效率（能量利用率）。矩形图左侧的箭头表示供入的能源，右侧表示供出的能源。箭头上方的数字表示供入或供出能源的当量值的标准煤量，下方数字表示供入或供出能源的实物量数据和计量单位。</t>
  </si>
  <si>
    <t>2.3  终端使用环节中，在矩形图上半部标注单元名称，下半部表示其投入与产出比效率（单位产值能耗）。矩形图左侧的箭头表示供入的能源，右侧表示产出的产品。左侧箭头上方的数字表示供入能源的当量值标准煤，下方数字表示供入能源的实物量数据和单位。右侧箭头上方的数字表示产出产品的产值，下方数字表示产出产品的产量和计量单位。</t>
  </si>
  <si>
    <t>3.其他注意事项</t>
  </si>
  <si>
    <t>3.1 企业供电系统中的变配电应作为输送分配环节的用能单元</t>
  </si>
  <si>
    <t>3.2 对加工转换环节的用能单元，供入能源与输出能源原则上应不同。</t>
  </si>
  <si>
    <t>3.3 对输送分配环节的用能单元，供入能源与输出能源原则上应相同。</t>
  </si>
  <si>
    <t>3.4 终端使用环节的用能单元应以产品划分，对未计量或无法计量的非主要产品可合并为一个单元，单元产出相关产品的产值之和。</t>
  </si>
  <si>
    <t>指标名称</t>
  </si>
  <si>
    <t>计量
单位</t>
  </si>
  <si>
    <t>本年度
(+减 -增)</t>
  </si>
  <si>
    <t>计算依据</t>
  </si>
  <si>
    <t>二氧化碳减排量</t>
  </si>
  <si>
    <t>吨</t>
  </si>
  <si>
    <t>本年度
单位产值能耗
(吨标煤/万元)</t>
  </si>
  <si>
    <t>上年度
单位产值能耗
(吨标煤/万元)</t>
  </si>
  <si>
    <t>本年度
产值
(万元)</t>
  </si>
  <si>
    <t>排碳系数
(吨/吨标煤)</t>
  </si>
  <si>
    <t>氮氧化物减排量</t>
  </si>
  <si>
    <t>本年度排放量(吨)</t>
  </si>
  <si>
    <t>二氧化硫减排量</t>
  </si>
  <si>
    <t>COD减排量</t>
  </si>
  <si>
    <t>本年度排放总量(吨)</t>
  </si>
  <si>
    <t>减排计算表</t>
  </si>
  <si>
    <t>能源种类</t>
  </si>
  <si>
    <t>进出用能单位</t>
  </si>
  <si>
    <t>进出主要次级用能单位</t>
  </si>
  <si>
    <t>主要用能设备</t>
  </si>
  <si>
    <r>
      <t>配备率
标准</t>
    </r>
    <r>
      <rPr>
        <sz val="12"/>
        <color indexed="9"/>
        <rFont val="Times New Roman"/>
        <family val="1"/>
      </rPr>
      <t>%</t>
    </r>
  </si>
  <si>
    <t>需要
配置数</t>
  </si>
  <si>
    <t>实际
配置数</t>
  </si>
  <si>
    <r>
      <t>配备率</t>
    </r>
    <r>
      <rPr>
        <sz val="12"/>
        <color indexed="9"/>
        <rFont val="Times New Roman"/>
        <family val="1"/>
      </rPr>
      <t>(%)</t>
    </r>
  </si>
  <si>
    <t>煤气</t>
  </si>
  <si>
    <t>上年度排放量(吨)</t>
  </si>
  <si>
    <t>上年度排放总量(吨)</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</si>
</sst>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numFmt numFmtId="177" formatCode="0.0000_-"/>
    <numFmt numFmtId="178" formatCode="0.0_-"/>
    <numFmt numFmtId="179" formatCode="0_-"/>
    <numFmt numFmtId="180" formatCode="0.00_ "/>
    <numFmt numFmtId="181" formatCode="0_);[Red]\(0\)"/>
    <numFmt numFmtId="182" formatCode="0_ "/>
    <numFmt numFmtId="183" formatCode="0.00_);[Red]\(0.00\)"/>
    <numFmt numFmtId="184" formatCode="0.0_ "/>
    <numFmt numFmtId="185" formatCode="0.0_);[Red]\(0.0\)"/>
    <numFmt numFmtId="186" formatCode="yyyy&quot;年&quot;m&quot;月&quot;d&quot;日&quot;;@"/>
    <numFmt numFmtId="187" formatCode="yyyy&quot;年&quot;m&quot;月&quot;;@"/>
    <numFmt numFmtId="188" formatCode="&quot;是&quot;;&quot;是&quot;;&quot;否&quot;"/>
    <numFmt numFmtId="189" formatCode="&quot;真&quot;;&quot;真&quot;;&quot;假&quot;"/>
    <numFmt numFmtId="190" formatCode="&quot;开&quot;;&quot;开&quot;;&quot;关&quot;"/>
    <numFmt numFmtId="191" formatCode="0.000_-"/>
    <numFmt numFmtId="192" formatCode="0.000_ "/>
    <numFmt numFmtId="193" formatCode="0.0000_ "/>
    <numFmt numFmtId="194" formatCode="#,##0.00&quot;￥&quot;;\-#,##0.00&quot;￥&quot;"/>
    <numFmt numFmtId="195" formatCode="0.0000"/>
    <numFmt numFmtId="196" formatCode="0.00000_);[Red]\(0.00000\)"/>
    <numFmt numFmtId="197" formatCode="0.0000_);[Red]\(0.0000\)"/>
    <numFmt numFmtId="198" formatCode="0.000000_ "/>
    <numFmt numFmtId="199" formatCode="0.00000"/>
    <numFmt numFmtId="200" formatCode="0.00000_ "/>
    <numFmt numFmtId="201" formatCode="0.0"/>
    <numFmt numFmtId="202" formatCode="0.000"/>
    <numFmt numFmtId="203" formatCode="#,##0.0_);[Red]\(#,##0.0\)"/>
    <numFmt numFmtId="204" formatCode="0;_栀"/>
    <numFmt numFmtId="205" formatCode="0;_䀀"/>
    <numFmt numFmtId="206" formatCode="0.00000000"/>
    <numFmt numFmtId="207" formatCode="0.0000000"/>
    <numFmt numFmtId="208" formatCode="0.000000"/>
    <numFmt numFmtId="209" formatCode="0.000000000"/>
    <numFmt numFmtId="210" formatCode="0.0000000000"/>
    <numFmt numFmtId="211" formatCode="0.00000000000"/>
    <numFmt numFmtId="212" formatCode="0.000000000000"/>
    <numFmt numFmtId="213" formatCode="0.00000_-"/>
    <numFmt numFmtId="214" formatCode="[DBNum1][$-804]yyyy&quot;年&quot;m&quot;月&quot;d&quot;日&quot;"/>
    <numFmt numFmtId="215" formatCode="000000"/>
    <numFmt numFmtId="216" formatCode="&quot;Yes&quot;;&quot;Yes&quot;;&quot;No&quot;"/>
    <numFmt numFmtId="217" formatCode="&quot;True&quot;;&quot;True&quot;;&quot;False&quot;"/>
    <numFmt numFmtId="218" formatCode="&quot;On&quot;;&quot;On&quot;;&quot;Off&quot;"/>
    <numFmt numFmtId="219" formatCode="[$€-2]\ #,##0.00_);[Red]\([$€-2]\ #,##0.00\)"/>
    <numFmt numFmtId="220" formatCode="0.0%"/>
    <numFmt numFmtId="221" formatCode="0.000_);[Red]\(0.000\)"/>
    <numFmt numFmtId="222" formatCode="_ * #,##0.000_ ;_ * \-#,##0.000_ ;_ * &quot;-&quot;??_ ;_ @_ "/>
    <numFmt numFmtId="223" formatCode="_ * #,##0.0000_ ;_ * \-#,##0.0000_ ;_ * &quot;-&quot;??_ ;_ @_ "/>
    <numFmt numFmtId="224" formatCode="_ * #,##0.0_ ;_ * \-#,##0.0_ ;_ * &quot;-&quot;??_ ;_ @_ "/>
    <numFmt numFmtId="225" formatCode="0.0000000_ "/>
    <numFmt numFmtId="226" formatCode="#,##0.00_ "/>
    <numFmt numFmtId="227" formatCode="0._ "/>
    <numFmt numFmtId="228" formatCode="0.00000000_ "/>
    <numFmt numFmtId="229" formatCode="mmm/yyyy"/>
    <numFmt numFmtId="230" formatCode="0.000000_);[Red]\(0.000000\)"/>
  </numFmts>
  <fonts count="28">
    <font>
      <sz val="12"/>
      <name val="宋体"/>
      <family val="0"/>
    </font>
    <font>
      <sz val="9"/>
      <name val="宋体"/>
      <family val="0"/>
    </font>
    <font>
      <sz val="12"/>
      <color indexed="8"/>
      <name val="宋体"/>
      <family val="0"/>
    </font>
    <font>
      <sz val="12"/>
      <color indexed="9"/>
      <name val="宋体"/>
      <family val="0"/>
    </font>
    <font>
      <u val="single"/>
      <sz val="12"/>
      <color indexed="12"/>
      <name val="宋体"/>
      <family val="0"/>
    </font>
    <font>
      <u val="single"/>
      <sz val="12"/>
      <color indexed="36"/>
      <name val="宋体"/>
      <family val="0"/>
    </font>
    <font>
      <sz val="12"/>
      <name val="Times New Roman"/>
      <family val="1"/>
    </font>
    <font>
      <sz val="10.5"/>
      <color indexed="8"/>
      <name val="宋体"/>
      <family val="0"/>
    </font>
    <font>
      <sz val="12"/>
      <color indexed="8"/>
      <name val="Times New Roman"/>
      <family val="1"/>
    </font>
    <font>
      <sz val="12"/>
      <color indexed="9"/>
      <name val="Times New Roman"/>
      <family val="1"/>
    </font>
    <font>
      <sz val="10.5"/>
      <color indexed="8"/>
      <name val="Times New Roman"/>
      <family val="1"/>
    </font>
    <font>
      <sz val="12"/>
      <color indexed="10"/>
      <name val="宋体"/>
      <family val="0"/>
    </font>
    <font>
      <sz val="12"/>
      <color indexed="10"/>
      <name val="Times New Roman"/>
      <family val="1"/>
    </font>
    <font>
      <sz val="13.5"/>
      <color indexed="10"/>
      <name val="宋体"/>
      <family val="0"/>
    </font>
    <font>
      <sz val="13.5"/>
      <color indexed="10"/>
      <name val="Times New Roman"/>
      <family val="1"/>
    </font>
    <font>
      <sz val="14"/>
      <name val="宋体"/>
      <family val="0"/>
    </font>
    <font>
      <sz val="11"/>
      <name val="宋体"/>
      <family val="0"/>
    </font>
    <font>
      <u val="single"/>
      <sz val="11"/>
      <color indexed="12"/>
      <name val="宋体"/>
      <family val="0"/>
    </font>
    <font>
      <sz val="11"/>
      <name val="Times New Roman"/>
      <family val="1"/>
    </font>
    <font>
      <b/>
      <sz val="12"/>
      <name val="宋体"/>
      <family val="0"/>
    </font>
    <font>
      <b/>
      <sz val="9"/>
      <name val="宋体"/>
      <family val="0"/>
    </font>
    <font>
      <b/>
      <sz val="9"/>
      <name val="Times New Roman"/>
      <family val="1"/>
    </font>
    <font>
      <sz val="9"/>
      <name val="Times New Roman"/>
      <family val="1"/>
    </font>
    <font>
      <b/>
      <sz val="11"/>
      <name val="宋体"/>
      <family val="0"/>
    </font>
    <font>
      <vertAlign val="superscript"/>
      <sz val="9"/>
      <name val="宋体"/>
      <family val="0"/>
    </font>
    <font>
      <sz val="11"/>
      <color indexed="9"/>
      <name val="宋体"/>
      <family val="0"/>
    </font>
    <font>
      <sz val="11"/>
      <color indexed="8"/>
      <name val="宋体"/>
      <family val="0"/>
    </font>
    <font>
      <b/>
      <sz val="8"/>
      <name val="宋体"/>
      <family val="2"/>
    </font>
  </fonts>
  <fills count="7">
    <fill>
      <patternFill/>
    </fill>
    <fill>
      <patternFill patternType="gray125"/>
    </fill>
    <fill>
      <patternFill patternType="solid">
        <fgColor indexed="9"/>
        <bgColor indexed="64"/>
      </patternFill>
    </fill>
    <fill>
      <patternFill patternType="solid">
        <fgColor indexed="48"/>
        <bgColor indexed="64"/>
      </patternFill>
    </fill>
    <fill>
      <patternFill patternType="solid">
        <fgColor indexed="43"/>
        <bgColor indexed="64"/>
      </patternFill>
    </fill>
    <fill>
      <patternFill patternType="solid">
        <fgColor indexed="12"/>
        <bgColor indexed="64"/>
      </patternFill>
    </fill>
    <fill>
      <patternFill patternType="solid">
        <fgColor indexed="26"/>
        <bgColor indexed="64"/>
      </patternFill>
    </fill>
  </fills>
  <borders count="62">
    <border>
      <left/>
      <right/>
      <top/>
      <bottom/>
      <diagonal/>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13"/>
      </bottom>
    </border>
    <border>
      <left>
        <color indexed="63"/>
      </left>
      <right style="thin">
        <color indexed="8"/>
      </right>
      <top>
        <color indexed="63"/>
      </top>
      <bottom style="thin">
        <color indexed="13"/>
      </bottom>
    </border>
    <border>
      <left style="thin">
        <color indexed="8"/>
      </left>
      <right style="thin">
        <color indexed="8"/>
      </right>
      <top>
        <color indexed="63"/>
      </top>
      <bottom style="thin">
        <color indexed="13"/>
      </bottom>
    </border>
    <border>
      <left style="thin">
        <color indexed="23"/>
      </left>
      <right style="medium">
        <color indexed="8"/>
      </right>
      <top style="thin">
        <color indexed="23"/>
      </top>
      <bottom>
        <color indexed="63"/>
      </bottom>
    </border>
    <border>
      <left>
        <color indexed="63"/>
      </left>
      <right>
        <color indexed="63"/>
      </right>
      <top>
        <color indexed="63"/>
      </top>
      <bottom style="thin">
        <color indexed="10"/>
      </bottom>
    </border>
    <border>
      <left>
        <color indexed="63"/>
      </left>
      <right>
        <color indexed="63"/>
      </right>
      <top>
        <color indexed="63"/>
      </top>
      <bottom style="thin">
        <color indexed="8"/>
      </bottom>
    </border>
    <border>
      <left style="thin">
        <color indexed="23"/>
      </left>
      <right style="medium">
        <color indexed="8"/>
      </right>
      <top>
        <color indexed="63"/>
      </top>
      <bottom>
        <color indexed="63"/>
      </bottom>
    </border>
    <border>
      <left>
        <color indexed="63"/>
      </left>
      <right style="thin">
        <color indexed="10"/>
      </right>
      <top style="thin">
        <color indexed="10"/>
      </top>
      <bottom>
        <color indexed="63"/>
      </bottom>
    </border>
    <border>
      <left>
        <color indexed="63"/>
      </left>
      <right>
        <color indexed="63"/>
      </right>
      <top style="thin"/>
      <bottom>
        <color indexed="63"/>
      </bottom>
    </border>
    <border>
      <left>
        <color indexed="63"/>
      </left>
      <right>
        <color indexed="63"/>
      </right>
      <top>
        <color indexed="63"/>
      </top>
      <bottom style="thin">
        <color indexed="15"/>
      </bottom>
    </border>
    <border>
      <left>
        <color indexed="63"/>
      </left>
      <right>
        <color indexed="63"/>
      </right>
      <top>
        <color indexed="63"/>
      </top>
      <bottom style="thin">
        <color indexed="11"/>
      </bottom>
    </border>
    <border>
      <left>
        <color indexed="63"/>
      </left>
      <right style="thin">
        <color indexed="10"/>
      </right>
      <top>
        <color indexed="63"/>
      </top>
      <bottom>
        <color indexed="63"/>
      </bottom>
    </border>
    <border>
      <left>
        <color indexed="63"/>
      </left>
      <right>
        <color indexed="63"/>
      </right>
      <top>
        <color indexed="63"/>
      </top>
      <bottom style="thin">
        <color indexed="12"/>
      </bottom>
    </border>
    <border>
      <left>
        <color indexed="63"/>
      </left>
      <right style="thin">
        <color indexed="15"/>
      </right>
      <top>
        <color indexed="63"/>
      </top>
      <bottom>
        <color indexed="63"/>
      </bottom>
    </border>
    <border>
      <left>
        <color indexed="63"/>
      </left>
      <right style="thin">
        <color indexed="11"/>
      </right>
      <top style="thin">
        <color indexed="11"/>
      </top>
      <bottom>
        <color indexed="63"/>
      </bottom>
    </border>
    <border>
      <left>
        <color indexed="63"/>
      </left>
      <right style="thin">
        <color indexed="12"/>
      </right>
      <top>
        <color indexed="63"/>
      </top>
      <bottom>
        <color indexed="63"/>
      </bottom>
    </border>
    <border>
      <left style="thin">
        <color indexed="23"/>
      </left>
      <right style="medium">
        <color indexed="8"/>
      </right>
      <top>
        <color indexed="63"/>
      </top>
      <bottom style="medium">
        <color indexed="8"/>
      </bottom>
    </border>
    <border>
      <left>
        <color indexed="63"/>
      </left>
      <right style="thin">
        <color indexed="11"/>
      </right>
      <top>
        <color indexed="63"/>
      </top>
      <bottom>
        <color indexed="63"/>
      </bottom>
    </border>
    <border>
      <left>
        <color indexed="63"/>
      </left>
      <right style="thin">
        <color indexed="11"/>
      </right>
      <top>
        <color indexed="63"/>
      </top>
      <bottom style="thin">
        <color indexed="15"/>
      </bottom>
    </border>
    <border>
      <left>
        <color indexed="63"/>
      </left>
      <right style="thin">
        <color indexed="10"/>
      </right>
      <top>
        <color indexed="63"/>
      </top>
      <bottom style="thin">
        <color indexed="8"/>
      </bottom>
    </border>
    <border>
      <left>
        <color indexed="63"/>
      </left>
      <right style="thin">
        <color indexed="12"/>
      </right>
      <top>
        <color indexed="63"/>
      </top>
      <bottom style="thin">
        <color indexed="8"/>
      </bottom>
    </border>
    <border>
      <left>
        <color indexed="63"/>
      </left>
      <right style="thin">
        <color indexed="15"/>
      </right>
      <top>
        <color indexed="63"/>
      </top>
      <bottom style="thin">
        <color indexed="8"/>
      </bottom>
    </border>
    <border>
      <left>
        <color indexed="63"/>
      </left>
      <right style="thin">
        <color indexed="8"/>
      </right>
      <top>
        <color indexed="63"/>
      </top>
      <bottom style="thin">
        <color indexed="8"/>
      </bottom>
    </border>
    <border>
      <left style="thin">
        <color indexed="15"/>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12"/>
      </right>
      <top>
        <color indexed="63"/>
      </top>
      <bottom style="thin">
        <color indexed="10"/>
      </bottom>
    </border>
    <border>
      <left>
        <color indexed="63"/>
      </left>
      <right style="thin">
        <color indexed="15"/>
      </right>
      <top>
        <color indexed="63"/>
      </top>
      <bottom style="thin">
        <color indexed="10"/>
      </bottom>
    </border>
    <border>
      <left>
        <color indexed="63"/>
      </left>
      <right style="thin">
        <color indexed="8"/>
      </right>
      <top style="thin">
        <color indexed="8"/>
      </top>
      <bottom>
        <color indexed="63"/>
      </bottom>
    </border>
    <border>
      <left style="thin">
        <color indexed="12"/>
      </left>
      <right>
        <color indexed="63"/>
      </right>
      <top>
        <color indexed="63"/>
      </top>
      <bottom style="thin">
        <color indexed="12"/>
      </bottom>
    </border>
    <border>
      <left>
        <color indexed="63"/>
      </left>
      <right style="thin">
        <color indexed="15"/>
      </right>
      <top>
        <color indexed="63"/>
      </top>
      <bottom style="thin">
        <color indexed="12"/>
      </bottom>
    </border>
    <border>
      <left>
        <color indexed="63"/>
      </left>
      <right style="thin">
        <color indexed="8"/>
      </right>
      <top>
        <color indexed="63"/>
      </top>
      <bottom style="thin">
        <color indexed="15"/>
      </bottom>
    </border>
    <border>
      <left style="thin">
        <color indexed="8"/>
      </left>
      <right style="thin">
        <color indexed="8"/>
      </right>
      <top>
        <color indexed="63"/>
      </top>
      <bottom style="thin">
        <color indexed="15"/>
      </bottom>
    </border>
    <border>
      <left>
        <color indexed="63"/>
      </left>
      <right style="thin">
        <color indexed="15"/>
      </right>
      <top>
        <color indexed="63"/>
      </top>
      <bottom style="thin">
        <color indexed="15"/>
      </bottom>
    </border>
    <border>
      <left>
        <color indexed="63"/>
      </left>
      <right style="thin">
        <color indexed="10"/>
      </right>
      <top>
        <color indexed="63"/>
      </top>
      <bottom style="thin">
        <color indexed="15"/>
      </bottom>
    </border>
    <border>
      <left>
        <color indexed="63"/>
      </left>
      <right style="thin">
        <color indexed="12"/>
      </right>
      <top>
        <color indexed="63"/>
      </top>
      <bottom style="thin">
        <color indexed="15"/>
      </bottom>
    </border>
    <border>
      <left style="thin">
        <color indexed="15"/>
      </left>
      <right>
        <color indexed="63"/>
      </right>
      <top>
        <color indexed="63"/>
      </top>
      <bottom style="thin">
        <color indexed="15"/>
      </bottom>
    </border>
    <border>
      <left>
        <color indexed="63"/>
      </left>
      <right style="thin">
        <color indexed="15"/>
      </right>
      <top style="thin">
        <color indexed="15"/>
      </top>
      <bottom>
        <color indexed="63"/>
      </bottom>
    </border>
    <border>
      <left style="thin">
        <color indexed="11"/>
      </left>
      <right>
        <color indexed="63"/>
      </right>
      <top>
        <color indexed="63"/>
      </top>
      <bottom style="thin">
        <color indexed="11"/>
      </bottom>
    </border>
    <border>
      <left>
        <color indexed="63"/>
      </left>
      <right style="thin">
        <color indexed="10"/>
      </right>
      <top>
        <color indexed="63"/>
      </top>
      <bottom style="thin">
        <color indexed="11"/>
      </bottom>
    </border>
    <border>
      <left>
        <color indexed="63"/>
      </left>
      <right style="thin">
        <color indexed="12"/>
      </right>
      <top>
        <color indexed="63"/>
      </top>
      <bottom style="thin">
        <color indexed="11"/>
      </bottom>
    </border>
    <border>
      <left>
        <color indexed="63"/>
      </left>
      <right style="thin">
        <color indexed="15"/>
      </right>
      <top>
        <color indexed="63"/>
      </top>
      <bottom style="thin">
        <color indexed="11"/>
      </bottom>
    </border>
    <border>
      <left style="thin">
        <color indexed="10"/>
      </left>
      <right>
        <color indexed="63"/>
      </right>
      <top>
        <color indexed="63"/>
      </top>
      <bottom style="thin">
        <color indexed="10"/>
      </bottom>
    </border>
    <border>
      <left>
        <color indexed="63"/>
      </left>
      <right style="thin">
        <color indexed="12"/>
      </right>
      <top>
        <color indexed="63"/>
      </top>
      <bottom style="thin">
        <color indexed="12"/>
      </bottom>
    </border>
    <border>
      <left>
        <color indexed="63"/>
      </left>
      <right>
        <color indexed="63"/>
      </right>
      <top>
        <color indexed="63"/>
      </top>
      <bottom style="thin">
        <color indexed="14"/>
      </bottom>
    </border>
    <border>
      <left>
        <color indexed="63"/>
      </left>
      <right style="thin">
        <color indexed="8"/>
      </right>
      <top>
        <color indexed="63"/>
      </top>
      <bottom style="thin">
        <color indexed="14"/>
      </bottom>
    </border>
    <border>
      <left style="thin">
        <color indexed="8"/>
      </left>
      <right style="thin">
        <color indexed="8"/>
      </right>
      <top>
        <color indexed="63"/>
      </top>
      <bottom style="thin">
        <color indexed="14"/>
      </bottom>
    </border>
    <border>
      <left style="thin">
        <color indexed="8"/>
      </left>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cellStyleXfs>
  <cellXfs count="295">
    <xf numFmtId="0" fontId="0" fillId="0" borderId="0" xfId="0" applyAlignment="1">
      <alignment vertical="center"/>
    </xf>
    <xf numFmtId="0" fontId="2" fillId="2" borderId="0" xfId="0" applyFont="1" applyFill="1" applyAlignment="1">
      <alignment vertical="center"/>
    </xf>
    <xf numFmtId="0" fontId="3" fillId="3" borderId="1" xfId="0" applyFont="1" applyFill="1" applyBorder="1" applyAlignment="1">
      <alignment horizontal="center" vertical="center"/>
    </xf>
    <xf numFmtId="0" fontId="0" fillId="0" borderId="0" xfId="0" applyFont="1" applyAlignment="1">
      <alignment vertical="center"/>
    </xf>
    <xf numFmtId="0" fontId="0" fillId="0" borderId="0" xfId="0" applyAlignment="1">
      <alignment horizontal="center" vertical="center"/>
    </xf>
    <xf numFmtId="0" fontId="6" fillId="0" borderId="0" xfId="0" applyFont="1" applyAlignment="1" applyProtection="1">
      <alignment wrapText="1"/>
      <protection/>
    </xf>
    <xf numFmtId="0" fontId="0" fillId="0" borderId="0" xfId="0" applyAlignment="1" applyProtection="1">
      <alignment wrapText="1"/>
      <protection/>
    </xf>
    <xf numFmtId="185" fontId="0" fillId="0" borderId="0" xfId="0" applyNumberFormat="1" applyAlignment="1" applyProtection="1">
      <alignment wrapText="1"/>
      <protection/>
    </xf>
    <xf numFmtId="0" fontId="0" fillId="0" borderId="0" xfId="0" applyAlignment="1">
      <alignment wrapText="1"/>
    </xf>
    <xf numFmtId="0" fontId="7" fillId="0" borderId="0" xfId="0" applyFont="1" applyAlignment="1">
      <alignment wrapText="1"/>
    </xf>
    <xf numFmtId="1" fontId="8" fillId="2" borderId="2" xfId="0" applyNumberFormat="1" applyFont="1" applyFill="1" applyBorder="1" applyAlignment="1" applyProtection="1">
      <alignment wrapText="1"/>
      <protection locked="0"/>
    </xf>
    <xf numFmtId="1" fontId="2" fillId="2" borderId="2" xfId="0" applyNumberFormat="1" applyFont="1" applyFill="1" applyBorder="1" applyAlignment="1" applyProtection="1">
      <alignment wrapText="1"/>
      <protection locked="0"/>
    </xf>
    <xf numFmtId="181" fontId="8" fillId="2" borderId="2" xfId="0" applyNumberFormat="1" applyFont="1" applyFill="1" applyBorder="1" applyAlignment="1" applyProtection="1">
      <alignment horizontal="center" vertical="center" wrapText="1"/>
      <protection locked="0"/>
    </xf>
    <xf numFmtId="1" fontId="2" fillId="2" borderId="2" xfId="0" applyNumberFormat="1" applyFont="1" applyFill="1" applyBorder="1" applyAlignment="1" applyProtection="1">
      <alignment horizontal="center" wrapText="1"/>
      <protection locked="0"/>
    </xf>
    <xf numFmtId="185" fontId="8" fillId="2" borderId="2" xfId="0" applyNumberFormat="1" applyFont="1" applyFill="1" applyBorder="1" applyAlignment="1" applyProtection="1">
      <alignment horizontal="center" wrapText="1"/>
      <protection locked="0"/>
    </xf>
    <xf numFmtId="0" fontId="8" fillId="2" borderId="2" xfId="0" applyNumberFormat="1" applyFont="1" applyFill="1" applyBorder="1" applyAlignment="1" applyProtection="1">
      <alignment horizontal="center" wrapText="1"/>
      <protection locked="0"/>
    </xf>
    <xf numFmtId="0" fontId="2" fillId="2" borderId="2" xfId="0" applyNumberFormat="1" applyFont="1" applyFill="1" applyBorder="1" applyAlignment="1" applyProtection="1">
      <alignment horizontal="center" wrapText="1"/>
      <protection locked="0"/>
    </xf>
    <xf numFmtId="0" fontId="3" fillId="3"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182" fontId="2" fillId="2" borderId="3" xfId="0" applyNumberFormat="1" applyFont="1" applyFill="1" applyBorder="1" applyAlignment="1" applyProtection="1">
      <alignment vertical="center"/>
      <protection locked="0"/>
    </xf>
    <xf numFmtId="0" fontId="7" fillId="4" borderId="5" xfId="0" applyFont="1" applyFill="1" applyBorder="1" applyAlignment="1">
      <alignment horizontal="center" vertical="center" wrapText="1"/>
    </xf>
    <xf numFmtId="0" fontId="10" fillId="4" borderId="5" xfId="0" applyFont="1" applyFill="1" applyBorder="1" applyAlignment="1">
      <alignment horizontal="center" vertical="center" wrapText="1"/>
    </xf>
    <xf numFmtId="182" fontId="8" fillId="2" borderId="3" xfId="0" applyNumberFormat="1" applyFont="1" applyFill="1" applyBorder="1" applyAlignment="1" applyProtection="1">
      <alignment vertical="center"/>
      <protection locked="0"/>
    </xf>
    <xf numFmtId="0" fontId="0" fillId="0" borderId="0" xfId="0" applyAlignment="1">
      <alignment horizontal="center" vertical="center" wrapText="1"/>
    </xf>
    <xf numFmtId="0" fontId="3" fillId="5" borderId="3" xfId="0" applyFont="1" applyFill="1" applyBorder="1" applyAlignment="1">
      <alignment horizontal="center" vertical="center"/>
    </xf>
    <xf numFmtId="0" fontId="3" fillId="5" borderId="3" xfId="0" applyFont="1" applyFill="1" applyBorder="1" applyAlignment="1">
      <alignment horizontal="center" vertical="center" wrapText="1"/>
    </xf>
    <xf numFmtId="185" fontId="3" fillId="5" borderId="3" xfId="0" applyNumberFormat="1" applyFont="1" applyFill="1" applyBorder="1" applyAlignment="1">
      <alignment horizontal="center" vertical="center" wrapText="1"/>
    </xf>
    <xf numFmtId="57" fontId="3" fillId="5" borderId="3" xfId="0" applyNumberFormat="1" applyFont="1" applyFill="1" applyBorder="1" applyAlignment="1">
      <alignment horizontal="center" vertical="center" wrapText="1"/>
    </xf>
    <xf numFmtId="0" fontId="8" fillId="2" borderId="3" xfId="0" applyFont="1" applyFill="1" applyBorder="1" applyAlignment="1" applyProtection="1">
      <alignment horizontal="left" vertical="center" wrapText="1"/>
      <protection locked="0"/>
    </xf>
    <xf numFmtId="185" fontId="2" fillId="2" borderId="3" xfId="0" applyNumberFormat="1" applyFont="1" applyFill="1" applyBorder="1" applyAlignment="1" applyProtection="1">
      <alignment horizontal="left" vertical="center" wrapText="1"/>
      <protection locked="0"/>
    </xf>
    <xf numFmtId="183" fontId="2" fillId="2" borderId="3" xfId="0" applyNumberFormat="1" applyFont="1" applyFill="1" applyBorder="1" applyAlignment="1" applyProtection="1">
      <alignment vertical="center" wrapText="1"/>
      <protection locked="0"/>
    </xf>
    <xf numFmtId="185" fontId="2" fillId="2" borderId="3" xfId="0" applyNumberFormat="1" applyFont="1" applyFill="1" applyBorder="1" applyAlignment="1" applyProtection="1">
      <alignment vertical="center" wrapText="1"/>
      <protection locked="0"/>
    </xf>
    <xf numFmtId="0" fontId="2" fillId="2" borderId="3" xfId="0" applyFont="1" applyFill="1" applyBorder="1" applyAlignment="1" applyProtection="1">
      <alignment horizontal="left" vertical="center" wrapText="1"/>
      <protection locked="0"/>
    </xf>
    <xf numFmtId="0" fontId="2" fillId="2" borderId="3" xfId="0" applyFont="1" applyFill="1" applyBorder="1" applyAlignment="1" applyProtection="1">
      <alignment vertical="center" wrapText="1"/>
      <protection locked="0"/>
    </xf>
    <xf numFmtId="57" fontId="2" fillId="2" borderId="3" xfId="0" applyNumberFormat="1" applyFont="1" applyFill="1" applyBorder="1" applyAlignment="1" applyProtection="1">
      <alignment horizontal="center" vertical="center" wrapText="1"/>
      <protection locked="0"/>
    </xf>
    <xf numFmtId="0" fontId="2" fillId="2" borderId="3" xfId="0" applyFont="1" applyFill="1" applyBorder="1" applyAlignment="1" applyProtection="1">
      <alignment horizontal="left" vertical="center"/>
      <protection locked="0"/>
    </xf>
    <xf numFmtId="185" fontId="0" fillId="0" borderId="0" xfId="0" applyNumberFormat="1" applyAlignment="1">
      <alignment vertical="center"/>
    </xf>
    <xf numFmtId="57" fontId="0" fillId="0" borderId="0" xfId="0" applyNumberFormat="1" applyAlignment="1">
      <alignment vertical="center"/>
    </xf>
    <xf numFmtId="0" fontId="3" fillId="3" borderId="6" xfId="0" applyFont="1" applyFill="1" applyBorder="1" applyAlignment="1">
      <alignment horizontal="center"/>
    </xf>
    <xf numFmtId="0" fontId="3" fillId="3" borderId="2" xfId="0" applyFont="1" applyFill="1" applyBorder="1" applyAlignment="1">
      <alignment horizontal="center"/>
    </xf>
    <xf numFmtId="0" fontId="0" fillId="4" borderId="3" xfId="0" applyFill="1" applyBorder="1" applyAlignment="1" applyProtection="1">
      <alignment vertical="center"/>
      <protection/>
    </xf>
    <xf numFmtId="0" fontId="2" fillId="4" borderId="3" xfId="0" applyFont="1" applyFill="1" applyBorder="1" applyAlignment="1">
      <alignment horizontal="right"/>
    </xf>
    <xf numFmtId="0" fontId="2" fillId="4" borderId="3" xfId="0" applyFont="1" applyFill="1" applyBorder="1" applyAlignment="1" applyProtection="1">
      <alignment horizontal="right"/>
      <protection/>
    </xf>
    <xf numFmtId="182" fontId="0" fillId="0" borderId="0" xfId="0" applyNumberFormat="1" applyAlignment="1">
      <alignment wrapText="1"/>
    </xf>
    <xf numFmtId="182" fontId="3" fillId="3" borderId="3" xfId="0" applyNumberFormat="1" applyFont="1" applyFill="1" applyBorder="1" applyAlignment="1">
      <alignment horizontal="center" vertical="center" wrapText="1"/>
    </xf>
    <xf numFmtId="57" fontId="3" fillId="3" borderId="3" xfId="0" applyNumberFormat="1" applyFont="1" applyFill="1" applyBorder="1" applyAlignment="1">
      <alignment horizontal="center" vertical="center"/>
    </xf>
    <xf numFmtId="0" fontId="0" fillId="0" borderId="0" xfId="0" applyFont="1" applyAlignment="1">
      <alignment vertical="center"/>
    </xf>
    <xf numFmtId="180" fontId="0" fillId="0" borderId="0" xfId="0" applyNumberFormat="1" applyAlignment="1">
      <alignment vertical="center"/>
    </xf>
    <xf numFmtId="0" fontId="2" fillId="2" borderId="3" xfId="0" applyFont="1" applyFill="1" applyBorder="1" applyAlignment="1" applyProtection="1">
      <alignment horizontal="center" vertical="center" wrapText="1"/>
      <protection locked="0"/>
    </xf>
    <xf numFmtId="185" fontId="2" fillId="2" borderId="3" xfId="0" applyNumberFormat="1" applyFont="1" applyFill="1" applyBorder="1" applyAlignment="1" applyProtection="1">
      <alignment horizontal="center" vertical="center" wrapText="1"/>
      <protection locked="0"/>
    </xf>
    <xf numFmtId="0" fontId="0" fillId="0" borderId="0" xfId="0" applyAlignment="1">
      <alignment horizontal="center" wrapText="1"/>
    </xf>
    <xf numFmtId="184" fontId="3" fillId="5" borderId="3" xfId="0" applyNumberFormat="1" applyFont="1" applyFill="1" applyBorder="1" applyAlignment="1">
      <alignment horizontal="center" vertical="center" wrapText="1"/>
    </xf>
    <xf numFmtId="184" fontId="2" fillId="2" borderId="3" xfId="0" applyNumberFormat="1" applyFont="1" applyFill="1" applyBorder="1" applyAlignment="1" applyProtection="1">
      <alignment horizontal="left" vertical="center" wrapText="1"/>
      <protection locked="0"/>
    </xf>
    <xf numFmtId="184" fontId="0" fillId="0" borderId="0" xfId="0" applyNumberFormat="1" applyAlignment="1">
      <alignment vertical="center"/>
    </xf>
    <xf numFmtId="0" fontId="0" fillId="0" borderId="0" xfId="0" applyFont="1" applyAlignment="1">
      <alignment horizontal="center" vertical="center"/>
    </xf>
    <xf numFmtId="0" fontId="3" fillId="3" borderId="3" xfId="0" applyFont="1" applyFill="1" applyBorder="1" applyAlignment="1">
      <alignment horizontal="center" vertical="center"/>
    </xf>
    <xf numFmtId="0" fontId="0" fillId="0" borderId="0" xfId="0" applyAlignment="1">
      <alignment vertical="center" wrapText="1"/>
    </xf>
    <xf numFmtId="0" fontId="0" fillId="2" borderId="3" xfId="0" applyFill="1" applyBorder="1" applyAlignment="1">
      <alignment vertical="center" wrapText="1"/>
    </xf>
    <xf numFmtId="186" fontId="0" fillId="2" borderId="3" xfId="0" applyNumberFormat="1" applyFill="1" applyBorder="1" applyAlignment="1">
      <alignment vertical="center"/>
    </xf>
    <xf numFmtId="0" fontId="0" fillId="2" borderId="3" xfId="0" applyFill="1" applyBorder="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vertical="center" wrapText="1"/>
    </xf>
    <xf numFmtId="0" fontId="8" fillId="2" borderId="0" xfId="0" applyFont="1" applyFill="1" applyAlignment="1">
      <alignment horizontal="center" vertical="center"/>
    </xf>
    <xf numFmtId="0" fontId="0" fillId="0" borderId="0" xfId="0" applyFont="1" applyAlignment="1">
      <alignment horizontal="center" vertical="center"/>
    </xf>
    <xf numFmtId="0" fontId="11" fillId="0" borderId="0" xfId="0" applyFont="1" applyAlignment="1">
      <alignment vertical="center"/>
    </xf>
    <xf numFmtId="0" fontId="0" fillId="0" borderId="7" xfId="0" applyBorder="1" applyAlignment="1">
      <alignment horizontal="center" vertical="center"/>
    </xf>
    <xf numFmtId="0" fontId="0" fillId="2" borderId="0" xfId="0" applyFont="1" applyFill="1" applyAlignment="1">
      <alignment horizontal="center" vertical="center"/>
    </xf>
    <xf numFmtId="0" fontId="3" fillId="3" borderId="0" xfId="0" applyFont="1" applyFill="1" applyAlignment="1">
      <alignment vertical="center"/>
    </xf>
    <xf numFmtId="184" fontId="2" fillId="4" borderId="3" xfId="0" applyNumberFormat="1" applyFont="1" applyFill="1" applyBorder="1" applyAlignment="1">
      <alignment horizontal="right"/>
    </xf>
    <xf numFmtId="184" fontId="0" fillId="4" borderId="3" xfId="0" applyNumberFormat="1" applyFill="1" applyBorder="1" applyAlignment="1" applyProtection="1">
      <alignment vertical="center"/>
      <protection/>
    </xf>
    <xf numFmtId="176" fontId="3" fillId="3" borderId="3" xfId="0" applyNumberFormat="1" applyFont="1" applyFill="1" applyBorder="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3" xfId="0" applyFont="1" applyFill="1" applyBorder="1" applyAlignment="1">
      <alignment vertical="center"/>
    </xf>
    <xf numFmtId="0" fontId="0" fillId="2" borderId="3" xfId="0" applyFill="1" applyBorder="1" applyAlignment="1">
      <alignment horizontal="center" vertical="center" wrapText="1"/>
    </xf>
    <xf numFmtId="0" fontId="0" fillId="2" borderId="3" xfId="0" applyFill="1" applyBorder="1" applyAlignment="1">
      <alignment vertical="center"/>
    </xf>
    <xf numFmtId="184" fontId="0" fillId="2" borderId="3" xfId="0" applyNumberFormat="1" applyFill="1" applyBorder="1" applyAlignment="1">
      <alignment vertical="center"/>
    </xf>
    <xf numFmtId="0" fontId="0" fillId="2" borderId="3" xfId="0" applyFont="1" applyFill="1" applyBorder="1" applyAlignment="1" applyProtection="1">
      <alignment horizontal="center" vertical="center"/>
      <protection locked="0"/>
    </xf>
    <xf numFmtId="31" fontId="0" fillId="2" borderId="3" xfId="0" applyNumberFormat="1" applyFont="1" applyFill="1" applyBorder="1" applyAlignment="1" applyProtection="1">
      <alignment horizontal="center" vertical="center"/>
      <protection locked="0"/>
    </xf>
    <xf numFmtId="184" fontId="0" fillId="2" borderId="3" xfId="0" applyNumberFormat="1" applyFont="1" applyFill="1" applyBorder="1" applyAlignment="1" applyProtection="1">
      <alignment horizontal="center" vertical="center"/>
      <protection locked="0"/>
    </xf>
    <xf numFmtId="0" fontId="0" fillId="2" borderId="0" xfId="0" applyFill="1" applyBorder="1" applyAlignment="1">
      <alignment horizontal="center" vertical="center"/>
    </xf>
    <xf numFmtId="0" fontId="0" fillId="2" borderId="0" xfId="0" applyFill="1" applyBorder="1" applyAlignment="1">
      <alignment horizontal="center" vertical="center" wrapText="1"/>
    </xf>
    <xf numFmtId="0" fontId="0" fillId="2" borderId="0" xfId="0" applyFill="1" applyBorder="1" applyAlignment="1">
      <alignment vertical="center"/>
    </xf>
    <xf numFmtId="0" fontId="0" fillId="2" borderId="7" xfId="0" applyFill="1" applyBorder="1" applyAlignment="1">
      <alignment vertical="center"/>
    </xf>
    <xf numFmtId="0" fontId="0" fillId="2" borderId="3" xfId="0" applyFill="1" applyBorder="1" applyAlignment="1" applyProtection="1" quotePrefix="1">
      <alignment horizontal="center" vertical="center"/>
      <protection locked="0"/>
    </xf>
    <xf numFmtId="0" fontId="2" fillId="2" borderId="3" xfId="0" applyFont="1" applyFill="1" applyBorder="1" applyAlignment="1" applyProtection="1" quotePrefix="1">
      <alignment horizontal="center" vertical="center" wrapText="1"/>
      <protection locked="0"/>
    </xf>
    <xf numFmtId="0" fontId="2" fillId="2" borderId="3" xfId="0" applyFont="1" applyFill="1" applyBorder="1" applyAlignment="1" applyProtection="1">
      <alignment horizontal="center" vertical="center"/>
      <protection locked="0"/>
    </xf>
    <xf numFmtId="0" fontId="8" fillId="2" borderId="3" xfId="0" applyFont="1" applyFill="1" applyBorder="1" applyAlignment="1" applyProtection="1" quotePrefix="1">
      <alignment horizontal="center" vertical="center" wrapText="1"/>
      <protection locked="0"/>
    </xf>
    <xf numFmtId="0" fontId="0" fillId="2" borderId="3" xfId="0" applyFill="1" applyBorder="1" applyAlignment="1" applyProtection="1">
      <alignment horizontal="left" wrapText="1"/>
      <protection locked="0"/>
    </xf>
    <xf numFmtId="182" fontId="0" fillId="2" borderId="3" xfId="0" applyNumberFormat="1" applyFill="1" applyBorder="1" applyAlignment="1" applyProtection="1">
      <alignment horizontal="left" wrapText="1"/>
      <protection locked="0"/>
    </xf>
    <xf numFmtId="57" fontId="0" fillId="2" borderId="3" xfId="0" applyNumberFormat="1" applyFill="1" applyBorder="1" applyAlignment="1" applyProtection="1">
      <alignment vertical="center"/>
      <protection locked="0"/>
    </xf>
    <xf numFmtId="49" fontId="0" fillId="2" borderId="3" xfId="0" applyNumberFormat="1" applyFont="1" applyFill="1" applyBorder="1" applyAlignment="1" applyProtection="1">
      <alignment horizontal="left" vertical="center" wrapText="1"/>
      <protection locked="0"/>
    </xf>
    <xf numFmtId="57" fontId="0" fillId="2" borderId="3" xfId="0" applyNumberFormat="1" applyFont="1" applyFill="1" applyBorder="1" applyAlignment="1" applyProtection="1">
      <alignment horizontal="center" vertical="center"/>
      <protection locked="0"/>
    </xf>
    <xf numFmtId="0" fontId="0" fillId="2" borderId="3" xfId="0" applyFill="1" applyBorder="1" applyAlignment="1" quotePrefix="1">
      <alignment horizontal="center" vertical="center"/>
    </xf>
    <xf numFmtId="0" fontId="2" fillId="4" borderId="3" xfId="0" applyFont="1" applyFill="1" applyBorder="1" applyAlignment="1">
      <alignment vertical="center"/>
    </xf>
    <xf numFmtId="0" fontId="2" fillId="4" borderId="3" xfId="0" applyFont="1" applyFill="1" applyBorder="1" applyAlignment="1">
      <alignment horizontal="center"/>
    </xf>
    <xf numFmtId="0" fontId="2" fillId="4" borderId="3" xfId="0" applyFont="1" applyFill="1" applyBorder="1" applyAlignment="1">
      <alignment horizontal="center" vertical="center"/>
    </xf>
    <xf numFmtId="0" fontId="8" fillId="4" borderId="3" xfId="0" applyFont="1" applyFill="1" applyBorder="1" applyAlignment="1">
      <alignment vertical="center"/>
    </xf>
    <xf numFmtId="182" fontId="0" fillId="2" borderId="3" xfId="0" applyNumberFormat="1" applyFill="1" applyBorder="1" applyAlignment="1">
      <alignment vertical="center"/>
    </xf>
    <xf numFmtId="179" fontId="0" fillId="2" borderId="3" xfId="0" applyNumberFormat="1" applyFill="1" applyBorder="1" applyAlignment="1" applyProtection="1">
      <alignment vertical="center"/>
      <protection locked="0"/>
    </xf>
    <xf numFmtId="0" fontId="0" fillId="2" borderId="0" xfId="0" applyFill="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192" fontId="0" fillId="2" borderId="3" xfId="0" applyNumberFormat="1" applyFill="1" applyBorder="1" applyAlignment="1">
      <alignment vertical="center"/>
    </xf>
    <xf numFmtId="176" fontId="0" fillId="2" borderId="3" xfId="0" applyNumberFormat="1" applyFill="1" applyBorder="1" applyAlignment="1">
      <alignment horizontal="center" vertical="center"/>
    </xf>
    <xf numFmtId="176" fontId="0" fillId="2" borderId="3" xfId="0" applyNumberFormat="1" applyFill="1" applyBorder="1" applyAlignment="1">
      <alignment vertical="center"/>
    </xf>
    <xf numFmtId="176" fontId="0" fillId="2" borderId="10" xfId="0" applyNumberFormat="1" applyFill="1" applyBorder="1" applyAlignment="1">
      <alignment vertical="center"/>
    </xf>
    <xf numFmtId="176" fontId="0" fillId="2" borderId="4" xfId="0" applyNumberFormat="1" applyFill="1" applyBorder="1" applyAlignment="1">
      <alignment vertical="center"/>
    </xf>
    <xf numFmtId="0" fontId="0" fillId="2" borderId="0" xfId="0" applyFill="1" applyAlignment="1">
      <alignment horizontal="center" vertical="center" wrapText="1"/>
    </xf>
    <xf numFmtId="0" fontId="0" fillId="2" borderId="0" xfId="0" applyFill="1" applyAlignment="1">
      <alignment horizontal="center" vertical="center"/>
    </xf>
    <xf numFmtId="0" fontId="6" fillId="2" borderId="0" xfId="0" applyFont="1" applyFill="1" applyAlignment="1" applyProtection="1">
      <alignment wrapText="1"/>
      <protection/>
    </xf>
    <xf numFmtId="0" fontId="0" fillId="2" borderId="0" xfId="0" applyFill="1" applyAlignment="1" applyProtection="1">
      <alignment wrapText="1"/>
      <protection/>
    </xf>
    <xf numFmtId="185" fontId="0" fillId="2" borderId="0" xfId="0" applyNumberFormat="1" applyFill="1" applyAlignment="1" applyProtection="1">
      <alignment wrapText="1"/>
      <protection/>
    </xf>
    <xf numFmtId="0" fontId="0" fillId="2" borderId="0" xfId="0" applyFill="1" applyAlignment="1">
      <alignment wrapText="1"/>
    </xf>
    <xf numFmtId="185" fontId="0" fillId="2" borderId="0" xfId="0" applyNumberFormat="1" applyFill="1" applyAlignment="1">
      <alignment vertical="center"/>
    </xf>
    <xf numFmtId="57" fontId="0" fillId="2" borderId="0" xfId="0" applyNumberFormat="1" applyFill="1" applyAlignment="1">
      <alignment vertical="center"/>
    </xf>
    <xf numFmtId="0" fontId="0" fillId="2" borderId="3" xfId="0" applyFill="1" applyBorder="1" applyAlignment="1" applyProtection="1">
      <alignment vertical="center"/>
      <protection locked="0"/>
    </xf>
    <xf numFmtId="184" fontId="0" fillId="2" borderId="3" xfId="0" applyNumberFormat="1" applyFill="1" applyBorder="1" applyAlignment="1" applyProtection="1">
      <alignment vertical="center"/>
      <protection locked="0"/>
    </xf>
    <xf numFmtId="176" fontId="0" fillId="2" borderId="3" xfId="0" applyNumberFormat="1" applyFill="1" applyBorder="1" applyAlignment="1" applyProtection="1">
      <alignment vertical="center"/>
      <protection locked="0"/>
    </xf>
    <xf numFmtId="178" fontId="0" fillId="2" borderId="3" xfId="0" applyNumberFormat="1" applyFill="1" applyBorder="1" applyAlignment="1" applyProtection="1">
      <alignment vertical="center"/>
      <protection locked="0"/>
    </xf>
    <xf numFmtId="176" fontId="0" fillId="2" borderId="0" xfId="0" applyNumberFormat="1" applyFill="1" applyBorder="1" applyAlignment="1">
      <alignment vertical="center"/>
    </xf>
    <xf numFmtId="0" fontId="0" fillId="2" borderId="0" xfId="0" applyFill="1" applyAlignment="1">
      <alignment vertical="center" wrapText="1"/>
    </xf>
    <xf numFmtId="0" fontId="4" fillId="2" borderId="3" xfId="18" applyFill="1" applyBorder="1" applyAlignment="1">
      <alignment vertical="center" wrapText="1"/>
    </xf>
    <xf numFmtId="0" fontId="16" fillId="2" borderId="3" xfId="0" applyFont="1" applyFill="1" applyBorder="1" applyAlignment="1">
      <alignment horizontal="center" vertical="center"/>
    </xf>
    <xf numFmtId="0" fontId="17" fillId="2" borderId="3" xfId="18" applyFont="1" applyFill="1" applyBorder="1" applyAlignment="1">
      <alignment vertical="center" wrapText="1"/>
    </xf>
    <xf numFmtId="0" fontId="16" fillId="0" borderId="0" xfId="0" applyFont="1" applyAlignment="1">
      <alignment vertical="center"/>
    </xf>
    <xf numFmtId="0" fontId="16" fillId="2" borderId="3" xfId="0" applyFont="1" applyFill="1" applyBorder="1" applyAlignment="1" quotePrefix="1">
      <alignment horizontal="center" vertical="center"/>
    </xf>
    <xf numFmtId="0" fontId="4" fillId="0" borderId="0" xfId="18" applyAlignment="1">
      <alignment vertical="center"/>
    </xf>
    <xf numFmtId="0" fontId="4" fillId="0" borderId="0" xfId="18" applyAlignment="1" applyProtection="1">
      <alignment wrapText="1"/>
      <protection/>
    </xf>
    <xf numFmtId="0" fontId="4" fillId="0" borderId="0" xfId="18" applyAlignment="1">
      <alignment vertical="center" wrapText="1"/>
    </xf>
    <xf numFmtId="0" fontId="4" fillId="0" borderId="0" xfId="18" applyAlignment="1">
      <alignment wrapText="1"/>
    </xf>
    <xf numFmtId="0" fontId="2" fillId="4" borderId="6" xfId="0" applyFont="1" applyFill="1" applyBorder="1" applyAlignment="1">
      <alignment horizontal="center"/>
    </xf>
    <xf numFmtId="0" fontId="2" fillId="4" borderId="2" xfId="0" applyFont="1" applyFill="1" applyBorder="1" applyAlignment="1">
      <alignment horizontal="center"/>
    </xf>
    <xf numFmtId="176" fontId="2" fillId="4" borderId="3" xfId="0" applyNumberFormat="1" applyFont="1" applyFill="1" applyBorder="1" applyAlignment="1">
      <alignment horizontal="center" vertical="center"/>
    </xf>
    <xf numFmtId="184" fontId="0" fillId="6" borderId="3" xfId="0" applyNumberFormat="1" applyFill="1" applyBorder="1" applyAlignment="1">
      <alignment horizontal="center" vertical="center"/>
    </xf>
    <xf numFmtId="178" fontId="2" fillId="2" borderId="0" xfId="0" applyNumberFormat="1" applyFont="1" applyFill="1" applyAlignment="1">
      <alignment vertical="center"/>
    </xf>
    <xf numFmtId="184" fontId="2" fillId="6" borderId="3" xfId="0" applyNumberFormat="1" applyFont="1" applyFill="1" applyBorder="1" applyAlignment="1">
      <alignment vertical="center"/>
    </xf>
    <xf numFmtId="184" fontId="0" fillId="6" borderId="3" xfId="0" applyNumberFormat="1" applyFill="1" applyBorder="1" applyAlignment="1">
      <alignment vertical="center"/>
    </xf>
    <xf numFmtId="0" fontId="0" fillId="6" borderId="3" xfId="0" applyFill="1" applyBorder="1" applyAlignment="1">
      <alignment vertical="center"/>
    </xf>
    <xf numFmtId="0" fontId="4" fillId="0" borderId="0" xfId="18" applyFont="1" applyAlignment="1">
      <alignment vertical="center"/>
    </xf>
    <xf numFmtId="0" fontId="11" fillId="0" borderId="0" xfId="0" applyFont="1" applyAlignment="1">
      <alignment horizontal="left" vertical="center"/>
    </xf>
    <xf numFmtId="0" fontId="0" fillId="0" borderId="7" xfId="0" applyBorder="1" applyAlignment="1">
      <alignment vertical="center"/>
    </xf>
    <xf numFmtId="0" fontId="0" fillId="0" borderId="0" xfId="0" applyFont="1" applyAlignment="1">
      <alignment vertical="center"/>
    </xf>
    <xf numFmtId="0" fontId="0" fillId="0" borderId="0" xfId="0" applyFont="1" applyAlignment="1">
      <alignment horizontal="left" vertical="center" wrapText="1"/>
    </xf>
    <xf numFmtId="0" fontId="0" fillId="0" borderId="0" xfId="0" applyFont="1" applyBorder="1" applyAlignment="1">
      <alignment vertical="center"/>
    </xf>
    <xf numFmtId="0" fontId="0" fillId="0" borderId="0" xfId="0" applyFont="1" applyAlignment="1">
      <alignment wrapText="1"/>
    </xf>
    <xf numFmtId="185" fontId="0" fillId="0" borderId="0" xfId="0" applyNumberFormat="1" applyFont="1" applyAlignment="1">
      <alignment vertical="center"/>
    </xf>
    <xf numFmtId="57" fontId="0" fillId="0" borderId="0" xfId="0" applyNumberFormat="1" applyFont="1" applyAlignment="1">
      <alignment vertical="center"/>
    </xf>
    <xf numFmtId="0" fontId="12" fillId="0" borderId="0" xfId="0" applyFont="1" applyAlignment="1">
      <alignment vertical="center"/>
    </xf>
    <xf numFmtId="0" fontId="18" fillId="2" borderId="3" xfId="0" applyFont="1" applyFill="1" applyBorder="1" applyAlignment="1">
      <alignment horizontal="center" vertical="center"/>
    </xf>
    <xf numFmtId="178" fontId="2" fillId="6" borderId="0" xfId="0" applyNumberFormat="1" applyFont="1" applyFill="1" applyAlignment="1">
      <alignment horizontal="center" vertical="center"/>
    </xf>
    <xf numFmtId="0" fontId="4" fillId="2" borderId="3" xfId="18" applyFont="1" applyFill="1" applyBorder="1" applyAlignment="1">
      <alignment vertical="center" wrapText="1"/>
    </xf>
    <xf numFmtId="0" fontId="23" fillId="2" borderId="3" xfId="0" applyFont="1" applyFill="1" applyBorder="1" applyAlignment="1">
      <alignment horizontal="center" vertical="center"/>
    </xf>
    <xf numFmtId="0" fontId="4" fillId="0" borderId="0" xfId="18" applyFont="1" applyAlignment="1">
      <alignment horizontal="center" vertical="center"/>
    </xf>
    <xf numFmtId="0" fontId="2" fillId="2" borderId="0" xfId="0" applyFont="1" applyFill="1" applyAlignment="1">
      <alignment vertical="center" wrapText="1"/>
    </xf>
    <xf numFmtId="0" fontId="12" fillId="0" borderId="0" xfId="0" applyFont="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center" vertical="center"/>
    </xf>
    <xf numFmtId="0" fontId="0" fillId="0" borderId="0" xfId="0" applyFont="1" applyAlignment="1">
      <alignment horizontal="center" vertical="center"/>
    </xf>
    <xf numFmtId="184" fontId="0" fillId="0" borderId="0" xfId="16" applyNumberFormat="1" applyFont="1" applyAlignment="1" applyProtection="1">
      <alignment horizontal="left" vertical="center" wrapText="1"/>
      <protection locked="0"/>
    </xf>
    <xf numFmtId="184" fontId="0" fillId="0" borderId="0" xfId="16" applyNumberFormat="1" applyFont="1" applyAlignment="1" applyProtection="1">
      <alignment horizontal="center" vertical="center" wrapText="1"/>
      <protection locked="0"/>
    </xf>
    <xf numFmtId="184" fontId="1" fillId="0" borderId="0" xfId="16" applyNumberFormat="1" applyFont="1" applyAlignment="1" applyProtection="1">
      <alignment horizontal="center" vertical="center" wrapText="1"/>
      <protection locked="0"/>
    </xf>
    <xf numFmtId="184" fontId="15" fillId="0" borderId="0" xfId="16" applyNumberFormat="1" applyFont="1" applyAlignment="1" applyProtection="1">
      <alignment horizontal="center" vertical="center" wrapText="1"/>
      <protection locked="0"/>
    </xf>
    <xf numFmtId="184" fontId="15" fillId="0" borderId="0" xfId="16" applyNumberFormat="1" applyFont="1" applyAlignment="1" applyProtection="1">
      <alignment horizontal="center" vertical="center" wrapText="1"/>
      <protection locked="0"/>
    </xf>
    <xf numFmtId="184" fontId="1" fillId="0" borderId="0" xfId="16" applyNumberFormat="1" applyFont="1" applyAlignment="1" applyProtection="1">
      <alignment horizontal="center" vertical="center" wrapText="1"/>
      <protection locked="0"/>
    </xf>
    <xf numFmtId="184" fontId="1" fillId="0" borderId="11" xfId="16" applyNumberFormat="1" applyFont="1" applyBorder="1" applyAlignment="1" applyProtection="1">
      <alignment horizontal="center" vertical="center" wrapText="1"/>
      <protection locked="0"/>
    </xf>
    <xf numFmtId="184" fontId="1" fillId="0" borderId="12" xfId="16" applyNumberFormat="1" applyFont="1" applyBorder="1" applyAlignment="1" applyProtection="1">
      <alignment horizontal="center" vertical="center" wrapText="1"/>
      <protection locked="0"/>
    </xf>
    <xf numFmtId="184" fontId="1" fillId="0" borderId="13" xfId="16" applyNumberFormat="1" applyFont="1" applyBorder="1" applyAlignment="1" applyProtection="1">
      <alignment horizontal="center" vertical="center" wrapText="1"/>
      <protection locked="0"/>
    </xf>
    <xf numFmtId="184" fontId="1" fillId="0" borderId="14" xfId="16" applyNumberFormat="1" applyFont="1" applyBorder="1" applyAlignment="1" applyProtection="1">
      <alignment horizontal="center" vertical="center" wrapText="1"/>
      <protection locked="0"/>
    </xf>
    <xf numFmtId="184" fontId="1" fillId="0" borderId="15" xfId="16" applyNumberFormat="1" applyFont="1" applyBorder="1" applyAlignment="1" applyProtection="1">
      <alignment horizontal="center" vertical="center" wrapText="1"/>
      <protection locked="0"/>
    </xf>
    <xf numFmtId="184" fontId="1" fillId="0" borderId="16" xfId="16" applyNumberFormat="1" applyFont="1" applyBorder="1" applyAlignment="1" applyProtection="1">
      <alignment horizontal="center" vertical="center" wrapText="1"/>
      <protection locked="0"/>
    </xf>
    <xf numFmtId="184" fontId="1" fillId="0" borderId="17" xfId="16" applyNumberFormat="1" applyFont="1" applyBorder="1" applyAlignment="1" applyProtection="1">
      <alignment horizontal="center" vertical="center" wrapText="1"/>
      <protection locked="0"/>
    </xf>
    <xf numFmtId="184" fontId="1" fillId="0" borderId="18" xfId="16" applyNumberFormat="1" applyFont="1" applyBorder="1" applyAlignment="1" applyProtection="1">
      <alignment horizontal="center" vertical="center" wrapText="1"/>
      <protection locked="0"/>
    </xf>
    <xf numFmtId="184" fontId="1" fillId="0" borderId="11" xfId="16" applyNumberFormat="1" applyFont="1" applyBorder="1" applyAlignment="1" applyProtection="1" quotePrefix="1">
      <alignment horizontal="center" vertical="center" wrapText="1"/>
      <protection locked="0"/>
    </xf>
    <xf numFmtId="184" fontId="1" fillId="0" borderId="0" xfId="16" applyNumberFormat="1" applyFont="1" applyAlignment="1" applyProtection="1" quotePrefix="1">
      <alignment horizontal="center" vertical="center" wrapText="1"/>
      <protection locked="0"/>
    </xf>
    <xf numFmtId="184" fontId="1" fillId="0" borderId="19" xfId="16" applyNumberFormat="1" applyFont="1" applyBorder="1" applyAlignment="1" applyProtection="1">
      <alignment horizontal="center" vertical="center" wrapText="1"/>
      <protection locked="0"/>
    </xf>
    <xf numFmtId="184" fontId="1" fillId="0" borderId="20" xfId="16" applyNumberFormat="1" applyFont="1" applyBorder="1" applyAlignment="1" applyProtection="1">
      <alignment horizontal="center" vertical="center" wrapText="1"/>
      <protection locked="0"/>
    </xf>
    <xf numFmtId="0" fontId="2" fillId="2" borderId="21" xfId="0" applyFont="1" applyFill="1" applyBorder="1" applyAlignment="1">
      <alignment horizontal="center" vertical="center"/>
    </xf>
    <xf numFmtId="0" fontId="2" fillId="2" borderId="7" xfId="0" applyFont="1" applyFill="1" applyBorder="1" applyAlignment="1">
      <alignment vertical="center"/>
    </xf>
    <xf numFmtId="0" fontId="2" fillId="2" borderId="0" xfId="0" applyFont="1" applyFill="1" applyAlignment="1">
      <alignment horizontal="left" vertical="center" wrapText="1"/>
    </xf>
    <xf numFmtId="184" fontId="1" fillId="0" borderId="22" xfId="16" applyNumberFormat="1" applyFont="1" applyBorder="1" applyAlignment="1" applyProtection="1">
      <alignment horizontal="center" vertical="center" wrapText="1"/>
      <protection locked="0"/>
    </xf>
    <xf numFmtId="184" fontId="1" fillId="0" borderId="23" xfId="16" applyNumberFormat="1" applyFont="1" applyBorder="1" applyAlignment="1" applyProtection="1">
      <alignment horizontal="center" vertical="center" wrapText="1"/>
      <protection locked="0"/>
    </xf>
    <xf numFmtId="184" fontId="1" fillId="0" borderId="24" xfId="16" applyNumberFormat="1" applyFont="1" applyBorder="1" applyAlignment="1" applyProtection="1">
      <alignment horizontal="center" vertical="center" wrapText="1"/>
      <protection locked="0"/>
    </xf>
    <xf numFmtId="184" fontId="1" fillId="0" borderId="25" xfId="16" applyNumberFormat="1" applyFont="1" applyBorder="1" applyAlignment="1" applyProtection="1">
      <alignment horizontal="center" vertical="center" wrapText="1"/>
      <protection locked="0"/>
    </xf>
    <xf numFmtId="184" fontId="1" fillId="0" borderId="26" xfId="16" applyNumberFormat="1" applyFont="1" applyBorder="1" applyAlignment="1" applyProtection="1">
      <alignment horizontal="center" vertical="center" wrapText="1"/>
      <protection locked="0"/>
    </xf>
    <xf numFmtId="10" fontId="1" fillId="0" borderId="19" xfId="16" applyNumberFormat="1" applyFont="1" applyBorder="1" applyAlignment="1" applyProtection="1">
      <alignment horizontal="center" vertical="center" wrapText="1"/>
      <protection locked="0"/>
    </xf>
    <xf numFmtId="184" fontId="1" fillId="0" borderId="27" xfId="16" applyNumberFormat="1" applyFont="1" applyBorder="1" applyAlignment="1" applyProtection="1">
      <alignment horizontal="center" vertical="center" wrapText="1"/>
      <protection locked="0"/>
    </xf>
    <xf numFmtId="184" fontId="1" fillId="0" borderId="28" xfId="16" applyNumberFormat="1" applyFont="1" applyBorder="1" applyAlignment="1" applyProtection="1">
      <alignment horizontal="center" vertical="center" wrapText="1"/>
      <protection locked="0"/>
    </xf>
    <xf numFmtId="184" fontId="1" fillId="0" borderId="29" xfId="16" applyNumberFormat="1" applyFont="1" applyBorder="1" applyAlignment="1" applyProtection="1">
      <alignment horizontal="center" vertical="center" wrapText="1"/>
      <protection locked="0"/>
    </xf>
    <xf numFmtId="184" fontId="1" fillId="0" borderId="30" xfId="16" applyNumberFormat="1" applyFont="1" applyBorder="1" applyAlignment="1" applyProtection="1">
      <alignment horizontal="center" vertical="center" wrapText="1"/>
      <protection locked="0"/>
    </xf>
    <xf numFmtId="202" fontId="1" fillId="0" borderId="19" xfId="16" applyNumberFormat="1" applyFont="1" applyBorder="1" applyAlignment="1" applyProtection="1">
      <alignment horizontal="center" vertical="center" wrapText="1"/>
      <protection locked="0"/>
    </xf>
    <xf numFmtId="184" fontId="1" fillId="0" borderId="31" xfId="16" applyNumberFormat="1" applyFont="1" applyBorder="1" applyAlignment="1" applyProtection="1">
      <alignment horizontal="center" vertical="center" wrapText="1"/>
      <protection locked="0"/>
    </xf>
    <xf numFmtId="184" fontId="1" fillId="0" borderId="32" xfId="16" applyNumberFormat="1" applyFont="1" applyBorder="1" applyAlignment="1" applyProtection="1">
      <alignment horizontal="center" vertical="center" wrapText="1"/>
      <protection locked="0"/>
    </xf>
    <xf numFmtId="184" fontId="1" fillId="0" borderId="33" xfId="16" applyNumberFormat="1" applyFont="1" applyBorder="1" applyAlignment="1" applyProtection="1">
      <alignment horizontal="center" vertical="center" wrapText="1"/>
      <protection locked="0"/>
    </xf>
    <xf numFmtId="184" fontId="1" fillId="0" borderId="34" xfId="16" applyNumberFormat="1" applyFont="1" applyBorder="1" applyAlignment="1" applyProtection="1">
      <alignment horizontal="center" vertical="center" wrapText="1"/>
      <protection locked="0"/>
    </xf>
    <xf numFmtId="184" fontId="1" fillId="0" borderId="35" xfId="16" applyNumberFormat="1" applyFont="1" applyBorder="1" applyAlignment="1" applyProtection="1">
      <alignment horizontal="center" vertical="center" wrapText="1"/>
      <protection locked="0"/>
    </xf>
    <xf numFmtId="184" fontId="1" fillId="0" borderId="36" xfId="16" applyNumberFormat="1" applyFont="1" applyBorder="1" applyAlignment="1" applyProtection="1">
      <alignment horizontal="center" vertical="center" wrapText="1"/>
      <protection locked="0"/>
    </xf>
    <xf numFmtId="184" fontId="1" fillId="0" borderId="37" xfId="16" applyNumberFormat="1" applyFont="1" applyBorder="1" applyAlignment="1" applyProtection="1">
      <alignment horizontal="center" vertical="center" wrapText="1"/>
      <protection locked="0"/>
    </xf>
    <xf numFmtId="184" fontId="1" fillId="0" borderId="38" xfId="16" applyNumberFormat="1" applyFont="1" applyBorder="1" applyAlignment="1" applyProtection="1">
      <alignment horizontal="center" vertical="center" wrapText="1"/>
      <protection locked="0"/>
    </xf>
    <xf numFmtId="184" fontId="1" fillId="0" borderId="39" xfId="16" applyNumberFormat="1" applyFont="1" applyBorder="1" applyAlignment="1" applyProtection="1">
      <alignment horizontal="center" vertical="center" wrapText="1"/>
      <protection locked="0"/>
    </xf>
    <xf numFmtId="184" fontId="1" fillId="0" borderId="40" xfId="16" applyNumberFormat="1" applyFont="1" applyBorder="1" applyAlignment="1" applyProtection="1">
      <alignment horizontal="center" vertical="center" wrapText="1"/>
      <protection locked="0"/>
    </xf>
    <xf numFmtId="184" fontId="1" fillId="0" borderId="41" xfId="16" applyNumberFormat="1" applyFont="1" applyBorder="1" applyAlignment="1" applyProtection="1">
      <alignment horizontal="center" vertical="center" wrapText="1"/>
      <protection locked="0"/>
    </xf>
    <xf numFmtId="184" fontId="1" fillId="0" borderId="42" xfId="16" applyNumberFormat="1" applyFont="1" applyBorder="1" applyAlignment="1" applyProtection="1">
      <alignment horizontal="center" vertical="center" wrapText="1"/>
      <protection locked="0"/>
    </xf>
    <xf numFmtId="184" fontId="1" fillId="0" borderId="43" xfId="16" applyNumberFormat="1" applyFont="1" applyBorder="1" applyAlignment="1" applyProtection="1">
      <alignment horizontal="center" vertical="center" wrapText="1"/>
      <protection locked="0"/>
    </xf>
    <xf numFmtId="184" fontId="1" fillId="0" borderId="44" xfId="16" applyNumberFormat="1" applyFont="1" applyBorder="1" applyAlignment="1" applyProtection="1">
      <alignment horizontal="center" vertical="center" wrapText="1"/>
      <protection locked="0"/>
    </xf>
    <xf numFmtId="184" fontId="1" fillId="0" borderId="45" xfId="16" applyNumberFormat="1" applyFont="1" applyBorder="1" applyAlignment="1" applyProtection="1">
      <alignment horizontal="center" vertical="center" wrapText="1"/>
      <protection locked="0"/>
    </xf>
    <xf numFmtId="184" fontId="1" fillId="0" borderId="46" xfId="16" applyNumberFormat="1" applyFont="1" applyBorder="1" applyAlignment="1" applyProtection="1">
      <alignment horizontal="center" vertical="center" wrapText="1"/>
      <protection locked="0"/>
    </xf>
    <xf numFmtId="184" fontId="1" fillId="0" borderId="47" xfId="16" applyNumberFormat="1" applyFont="1" applyBorder="1" applyAlignment="1" applyProtection="1">
      <alignment horizontal="center" vertical="center" wrapText="1"/>
      <protection locked="0"/>
    </xf>
    <xf numFmtId="184" fontId="1" fillId="0" borderId="48" xfId="16" applyNumberFormat="1" applyFont="1" applyBorder="1" applyAlignment="1" applyProtection="1">
      <alignment horizontal="center" vertical="center" wrapText="1"/>
      <protection locked="0"/>
    </xf>
    <xf numFmtId="184" fontId="1" fillId="0" borderId="49" xfId="16" applyNumberFormat="1" applyFont="1" applyBorder="1" applyAlignment="1" applyProtection="1">
      <alignment horizontal="center" vertical="center" wrapText="1"/>
      <protection locked="0"/>
    </xf>
    <xf numFmtId="184" fontId="1" fillId="0" borderId="50" xfId="16" applyNumberFormat="1" applyFont="1" applyBorder="1" applyAlignment="1" applyProtection="1">
      <alignment horizontal="center" vertical="center" wrapText="1"/>
      <protection locked="0"/>
    </xf>
    <xf numFmtId="184" fontId="1" fillId="0" borderId="51" xfId="16" applyNumberFormat="1" applyFont="1" applyBorder="1" applyAlignment="1" applyProtection="1">
      <alignment horizontal="center" vertical="center" wrapText="1"/>
      <protection locked="0"/>
    </xf>
    <xf numFmtId="184" fontId="1" fillId="0" borderId="52" xfId="16" applyNumberFormat="1" applyFont="1" applyBorder="1" applyAlignment="1" applyProtection="1">
      <alignment horizontal="center" vertical="center" wrapText="1"/>
      <protection locked="0"/>
    </xf>
    <xf numFmtId="184" fontId="1" fillId="0" borderId="53" xfId="16" applyNumberFormat="1" applyFont="1" applyBorder="1" applyAlignment="1" applyProtection="1">
      <alignment horizontal="center" vertical="center" wrapText="1"/>
      <protection locked="0"/>
    </xf>
    <xf numFmtId="184" fontId="1" fillId="0" borderId="54" xfId="16" applyNumberFormat="1" applyFont="1" applyBorder="1" applyAlignment="1" applyProtection="1">
      <alignment horizontal="center" vertical="center" wrapText="1"/>
      <protection locked="0"/>
    </xf>
    <xf numFmtId="184" fontId="1" fillId="0" borderId="55" xfId="16" applyNumberFormat="1" applyFont="1" applyBorder="1" applyAlignment="1" applyProtection="1">
      <alignment horizontal="center" vertical="center" wrapText="1"/>
      <protection locked="0"/>
    </xf>
    <xf numFmtId="184" fontId="1" fillId="0" borderId="56" xfId="16" applyNumberFormat="1" applyFont="1" applyBorder="1" applyAlignment="1" applyProtection="1">
      <alignment horizontal="center" vertical="center" wrapText="1"/>
      <protection locked="0"/>
    </xf>
    <xf numFmtId="184" fontId="1" fillId="0" borderId="57" xfId="16" applyNumberFormat="1" applyFont="1" applyBorder="1" applyAlignment="1" applyProtection="1">
      <alignment horizontal="center" vertical="center" wrapText="1"/>
      <protection locked="0"/>
    </xf>
    <xf numFmtId="184" fontId="1" fillId="0" borderId="58" xfId="16" applyNumberFormat="1" applyFont="1" applyBorder="1" applyAlignment="1" applyProtection="1">
      <alignment horizontal="center" vertical="center" wrapText="1"/>
      <protection locked="0"/>
    </xf>
    <xf numFmtId="184" fontId="4" fillId="0" borderId="0" xfId="18" applyNumberFormat="1" applyAlignment="1" applyProtection="1">
      <alignment horizontal="center" vertical="center" wrapText="1"/>
      <protection locked="0"/>
    </xf>
    <xf numFmtId="0" fontId="0" fillId="0" borderId="0" xfId="17" applyAlignment="1">
      <alignment horizontal="center" vertical="center"/>
      <protection/>
    </xf>
    <xf numFmtId="0" fontId="25" fillId="3" borderId="3" xfId="17" applyFont="1" applyFill="1" applyBorder="1" applyAlignment="1">
      <alignment horizontal="center" vertical="center"/>
      <protection/>
    </xf>
    <xf numFmtId="0" fontId="25" fillId="3" borderId="3" xfId="17" applyFont="1" applyFill="1" applyBorder="1" applyAlignment="1">
      <alignment horizontal="center" vertical="center" wrapText="1"/>
      <protection/>
    </xf>
    <xf numFmtId="0" fontId="26" fillId="6" borderId="3" xfId="17" applyFont="1" applyFill="1" applyBorder="1" applyAlignment="1">
      <alignment horizontal="center" vertical="center" wrapText="1"/>
      <protection/>
    </xf>
    <xf numFmtId="0" fontId="0" fillId="0" borderId="0" xfId="17" applyAlignment="1">
      <alignment horizontal="center" vertical="center" wrapText="1"/>
      <protection/>
    </xf>
    <xf numFmtId="197" fontId="26" fillId="6" borderId="3" xfId="17" applyNumberFormat="1" applyFont="1" applyFill="1" applyBorder="1" applyAlignment="1">
      <alignment horizontal="center" vertical="center"/>
      <protection/>
    </xf>
    <xf numFmtId="180" fontId="26" fillId="6" borderId="3" xfId="17" applyNumberFormat="1" applyFont="1" applyFill="1" applyBorder="1" applyAlignment="1">
      <alignment horizontal="center" vertical="center"/>
      <protection/>
    </xf>
    <xf numFmtId="0" fontId="4" fillId="0" borderId="0" xfId="18" applyAlignment="1">
      <alignment horizontal="center" vertical="center"/>
    </xf>
    <xf numFmtId="184" fontId="2" fillId="4" borderId="3" xfId="0" applyNumberFormat="1" applyFont="1" applyFill="1" applyBorder="1" applyAlignment="1">
      <alignment vertical="center"/>
    </xf>
    <xf numFmtId="0" fontId="2" fillId="6" borderId="3" xfId="0" applyFont="1" applyFill="1" applyBorder="1" applyAlignment="1">
      <alignment vertical="center"/>
    </xf>
    <xf numFmtId="0" fontId="2" fillId="6" borderId="3" xfId="0" applyFont="1" applyFill="1" applyBorder="1" applyAlignment="1" quotePrefix="1">
      <alignment horizontal="center" vertical="center"/>
    </xf>
    <xf numFmtId="0" fontId="15" fillId="2" borderId="0" xfId="0" applyFont="1" applyFill="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xf>
    <xf numFmtId="0" fontId="3" fillId="3" borderId="1" xfId="0" applyFont="1" applyFill="1" applyBorder="1" applyAlignment="1">
      <alignment horizontal="center" vertical="center"/>
    </xf>
    <xf numFmtId="184" fontId="1" fillId="0" borderId="0" xfId="16" applyNumberFormat="1" applyFont="1" applyAlignment="1" applyProtection="1">
      <alignment horizontal="left" vertical="center" wrapText="1"/>
      <protection locked="0"/>
    </xf>
    <xf numFmtId="184" fontId="15" fillId="0" borderId="0" xfId="16" applyNumberFormat="1" applyFont="1" applyAlignment="1" applyProtection="1">
      <alignment horizontal="left" vertical="center" wrapText="1"/>
      <protection locked="0"/>
    </xf>
    <xf numFmtId="0" fontId="0" fillId="0" borderId="0" xfId="16" applyAlignment="1">
      <alignment vertical="center" wrapText="1"/>
      <protection/>
    </xf>
    <xf numFmtId="0" fontId="0" fillId="0" borderId="0" xfId="16" applyAlignment="1">
      <alignment horizontal="center" vertical="center" wrapText="1"/>
      <protection/>
    </xf>
    <xf numFmtId="0" fontId="0" fillId="0" borderId="11" xfId="16" applyBorder="1" applyAlignment="1">
      <alignment horizontal="center" vertical="center" wrapText="1"/>
      <protection/>
    </xf>
    <xf numFmtId="184" fontId="1" fillId="0" borderId="59" xfId="16" applyNumberFormat="1" applyFont="1" applyBorder="1" applyAlignment="1" applyProtection="1">
      <alignment horizontal="center" vertical="center" wrapText="1"/>
      <protection locked="0"/>
    </xf>
    <xf numFmtId="0" fontId="15" fillId="2" borderId="0" xfId="0" applyFont="1" applyFill="1" applyAlignment="1" applyProtection="1">
      <alignment horizontal="center" wrapText="1"/>
      <protection/>
    </xf>
    <xf numFmtId="0" fontId="3" fillId="3" borderId="6" xfId="0" applyFont="1" applyFill="1" applyBorder="1" applyAlignment="1" applyProtection="1">
      <alignment horizontal="center" vertical="center" wrapText="1"/>
      <protection/>
    </xf>
    <xf numFmtId="0" fontId="3" fillId="3" borderId="2" xfId="0" applyFont="1" applyFill="1" applyBorder="1" applyAlignment="1" applyProtection="1">
      <alignment horizontal="center" vertical="center" wrapText="1"/>
      <protection/>
    </xf>
    <xf numFmtId="185" fontId="3" fillId="3" borderId="6" xfId="0" applyNumberFormat="1" applyFont="1" applyFill="1" applyBorder="1" applyAlignment="1" applyProtection="1">
      <alignment horizontal="center" vertical="center" wrapText="1"/>
      <protection/>
    </xf>
    <xf numFmtId="185" fontId="3" fillId="3" borderId="2" xfId="0" applyNumberFormat="1" applyFont="1" applyFill="1" applyBorder="1" applyAlignment="1" applyProtection="1">
      <alignment horizontal="center" vertical="center" wrapText="1"/>
      <protection/>
    </xf>
    <xf numFmtId="0" fontId="12" fillId="0" borderId="0" xfId="0" applyFont="1" applyAlignment="1">
      <alignment horizontal="left" vertical="center"/>
    </xf>
    <xf numFmtId="0" fontId="11" fillId="0" borderId="0" xfId="0" applyFont="1" applyAlignment="1">
      <alignment horizontal="left" vertical="center"/>
    </xf>
    <xf numFmtId="0" fontId="0" fillId="2" borderId="0" xfId="0" applyFill="1" applyAlignment="1">
      <alignment horizontal="left" vertical="center"/>
    </xf>
    <xf numFmtId="187" fontId="0" fillId="2" borderId="0" xfId="0" applyNumberFormat="1" applyFill="1" applyAlignment="1">
      <alignment horizontal="left" vertical="center"/>
    </xf>
    <xf numFmtId="0" fontId="0" fillId="2" borderId="60" xfId="0" applyFill="1" applyBorder="1" applyAlignment="1">
      <alignment horizontal="left" vertical="center"/>
    </xf>
    <xf numFmtId="0" fontId="7" fillId="4" borderId="6"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10" xfId="0" applyFont="1" applyFill="1" applyBorder="1" applyAlignment="1">
      <alignment horizontal="center" vertical="top" wrapText="1"/>
    </xf>
    <xf numFmtId="0" fontId="7" fillId="4" borderId="4" xfId="0" applyFont="1" applyFill="1" applyBorder="1" applyAlignment="1">
      <alignment horizontal="center" vertical="top" wrapText="1"/>
    </xf>
    <xf numFmtId="0" fontId="7" fillId="4" borderId="61" xfId="0" applyFont="1" applyFill="1" applyBorder="1" applyAlignment="1">
      <alignment horizontal="center" vertical="center" wrapText="1"/>
    </xf>
    <xf numFmtId="0" fontId="13" fillId="0" borderId="0" xfId="0" applyFont="1" applyAlignment="1">
      <alignment horizontal="center" vertical="center"/>
    </xf>
    <xf numFmtId="0" fontId="3" fillId="3" borderId="3"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3" fillId="3" borderId="6" xfId="0" applyFont="1" applyFill="1" applyBorder="1" applyAlignment="1">
      <alignment horizontal="center" vertical="center"/>
    </xf>
    <xf numFmtId="0" fontId="3" fillId="3" borderId="2" xfId="0" applyFont="1" applyFill="1" applyBorder="1" applyAlignment="1">
      <alignment horizontal="center" vertical="center"/>
    </xf>
    <xf numFmtId="0" fontId="11" fillId="0" borderId="0" xfId="0" applyFont="1" applyBorder="1" applyAlignment="1">
      <alignment horizontal="left" vertical="center"/>
    </xf>
    <xf numFmtId="0" fontId="15" fillId="0" borderId="0" xfId="0" applyFont="1" applyBorder="1" applyAlignment="1">
      <alignment horizontal="center" vertical="center"/>
    </xf>
    <xf numFmtId="0" fontId="19" fillId="0" borderId="0" xfId="0" applyFont="1" applyAlignment="1">
      <alignment horizontal="left" vertical="center" wrapText="1"/>
    </xf>
    <xf numFmtId="0" fontId="0" fillId="0" borderId="0" xfId="0" applyAlignment="1">
      <alignment horizontal="left" vertical="center" wrapText="1"/>
    </xf>
    <xf numFmtId="0" fontId="0" fillId="2" borderId="7" xfId="0" applyFill="1" applyBorder="1" applyAlignment="1">
      <alignment horizontal="center" vertical="center"/>
    </xf>
    <xf numFmtId="176" fontId="3" fillId="3" borderId="3" xfId="0" applyNumberFormat="1" applyFont="1" applyFill="1" applyBorder="1" applyAlignment="1">
      <alignment horizontal="center" vertical="center"/>
    </xf>
    <xf numFmtId="176" fontId="2" fillId="4" borderId="3" xfId="0" applyNumberFormat="1"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xf>
    <xf numFmtId="0" fontId="0" fillId="2" borderId="3"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4" xfId="0" applyFill="1" applyBorder="1" applyAlignment="1">
      <alignment horizontal="center" vertical="center" wrapText="1"/>
    </xf>
    <xf numFmtId="0" fontId="0" fillId="2" borderId="0" xfId="0" applyFill="1" applyBorder="1" applyAlignment="1">
      <alignment horizontal="center" vertical="center"/>
    </xf>
    <xf numFmtId="0" fontId="15" fillId="2" borderId="0" xfId="0" applyFont="1" applyFill="1" applyAlignment="1">
      <alignment horizontal="center" vertical="center" wrapText="1"/>
    </xf>
    <xf numFmtId="0" fontId="11" fillId="0" borderId="0" xfId="0" applyFont="1" applyAlignment="1">
      <alignment horizontal="center" vertical="center" wrapText="1"/>
    </xf>
    <xf numFmtId="0" fontId="3" fillId="3" borderId="1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1" fillId="0" borderId="0" xfId="0" applyFont="1" applyAlignment="1">
      <alignment horizontal="center" wrapText="1"/>
    </xf>
    <xf numFmtId="0" fontId="0" fillId="2" borderId="7" xfId="0" applyFill="1" applyBorder="1" applyAlignment="1">
      <alignment horizontal="left" wrapText="1"/>
    </xf>
    <xf numFmtId="0" fontId="15" fillId="2" borderId="0" xfId="0" applyFont="1" applyFill="1" applyAlignment="1">
      <alignment horizontal="center" wrapText="1"/>
    </xf>
    <xf numFmtId="0" fontId="0" fillId="0" borderId="7" xfId="0" applyFont="1" applyBorder="1" applyAlignment="1">
      <alignment horizontal="center" vertical="center"/>
    </xf>
    <xf numFmtId="0" fontId="0" fillId="0" borderId="7" xfId="17" applyFont="1" applyBorder="1" applyAlignment="1">
      <alignment horizontal="center" vertical="center"/>
      <protection/>
    </xf>
    <xf numFmtId="0" fontId="0" fillId="0" borderId="7" xfId="17" applyBorder="1" applyAlignment="1">
      <alignment horizontal="center" vertical="center"/>
      <protection/>
    </xf>
    <xf numFmtId="0" fontId="26" fillId="6" borderId="3" xfId="17" applyFont="1" applyFill="1" applyBorder="1" applyAlignment="1">
      <alignment horizontal="center" vertical="center" wrapText="1"/>
      <protection/>
    </xf>
    <xf numFmtId="0" fontId="26" fillId="6" borderId="3" xfId="17" applyFont="1" applyFill="1" applyBorder="1" applyAlignment="1">
      <alignment horizontal="center" vertical="center"/>
      <protection/>
    </xf>
    <xf numFmtId="0" fontId="26" fillId="2" borderId="3" xfId="17" applyFont="1" applyFill="1" applyBorder="1" applyAlignment="1" applyProtection="1">
      <alignment horizontal="center" vertical="center"/>
      <protection locked="0"/>
    </xf>
    <xf numFmtId="0" fontId="25" fillId="3" borderId="3" xfId="17" applyFont="1" applyFill="1" applyBorder="1" applyAlignment="1">
      <alignment horizontal="center" vertical="center"/>
      <protection/>
    </xf>
    <xf numFmtId="0" fontId="26" fillId="6" borderId="6" xfId="17" applyFont="1" applyFill="1" applyBorder="1" applyAlignment="1">
      <alignment horizontal="center" vertical="center" wrapText="1"/>
      <protection/>
    </xf>
    <xf numFmtId="0" fontId="26" fillId="6" borderId="2" xfId="17" applyFont="1" applyFill="1" applyBorder="1" applyAlignment="1">
      <alignment horizontal="center" vertical="center" wrapText="1"/>
      <protection/>
    </xf>
    <xf numFmtId="0" fontId="0" fillId="2" borderId="7" xfId="0" applyFont="1" applyFill="1" applyBorder="1" applyAlignment="1">
      <alignment horizontal="left" vertical="center"/>
    </xf>
  </cellXfs>
  <cellStyles count="10">
    <cellStyle name="Normal" xfId="0"/>
    <cellStyle name="Percent" xfId="15"/>
    <cellStyle name="常规_企业能源审计" xfId="16"/>
    <cellStyle name="常规_企业资料" xfId="17"/>
    <cellStyle name="Hyperlink" xfId="18"/>
    <cellStyle name="Currency" xfId="19"/>
    <cellStyle name="Currency [0]" xfId="20"/>
    <cellStyle name="Comma" xfId="21"/>
    <cellStyle name="Comma [0]"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externalLink" Target="externalLinks/externalLink7.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619125</xdr:colOff>
      <xdr:row>7</xdr:row>
      <xdr:rowOff>0</xdr:rowOff>
    </xdr:from>
    <xdr:to>
      <xdr:col>32</xdr:col>
      <xdr:colOff>0</xdr:colOff>
      <xdr:row>7</xdr:row>
      <xdr:rowOff>0</xdr:rowOff>
    </xdr:to>
    <xdr:sp>
      <xdr:nvSpPr>
        <xdr:cNvPr id="1" name="Line 1"/>
        <xdr:cNvSpPr>
          <a:spLocks/>
        </xdr:cNvSpPr>
      </xdr:nvSpPr>
      <xdr:spPr>
        <a:xfrm>
          <a:off x="4229100" y="1114425"/>
          <a:ext cx="38100" cy="0"/>
        </a:xfrm>
        <a:prstGeom prst="line">
          <a:avLst/>
        </a:prstGeom>
        <a:noFill/>
        <a:ln w="1"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31</xdr:col>
      <xdr:colOff>619125</xdr:colOff>
      <xdr:row>9</xdr:row>
      <xdr:rowOff>0</xdr:rowOff>
    </xdr:from>
    <xdr:to>
      <xdr:col>32</xdr:col>
      <xdr:colOff>0</xdr:colOff>
      <xdr:row>9</xdr:row>
      <xdr:rowOff>0</xdr:rowOff>
    </xdr:to>
    <xdr:sp>
      <xdr:nvSpPr>
        <xdr:cNvPr id="2" name="Line 2"/>
        <xdr:cNvSpPr>
          <a:spLocks/>
        </xdr:cNvSpPr>
      </xdr:nvSpPr>
      <xdr:spPr>
        <a:xfrm>
          <a:off x="4229100" y="1362075"/>
          <a:ext cx="38100" cy="0"/>
        </a:xfrm>
        <a:prstGeom prst="line">
          <a:avLst/>
        </a:prstGeom>
        <a:noFill/>
        <a:ln w="1"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31</xdr:col>
      <xdr:colOff>619125</xdr:colOff>
      <xdr:row>49</xdr:row>
      <xdr:rowOff>0</xdr:rowOff>
    </xdr:from>
    <xdr:to>
      <xdr:col>32</xdr:col>
      <xdr:colOff>0</xdr:colOff>
      <xdr:row>49</xdr:row>
      <xdr:rowOff>0</xdr:rowOff>
    </xdr:to>
    <xdr:sp>
      <xdr:nvSpPr>
        <xdr:cNvPr id="3" name="Line 3"/>
        <xdr:cNvSpPr>
          <a:spLocks/>
        </xdr:cNvSpPr>
      </xdr:nvSpPr>
      <xdr:spPr>
        <a:xfrm>
          <a:off x="4229100" y="6362700"/>
          <a:ext cx="38100" cy="0"/>
        </a:xfrm>
        <a:prstGeom prst="line">
          <a:avLst/>
        </a:prstGeom>
        <a:noFill/>
        <a:ln w="1"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53</xdr:col>
      <xdr:colOff>619125</xdr:colOff>
      <xdr:row>7</xdr:row>
      <xdr:rowOff>0</xdr:rowOff>
    </xdr:from>
    <xdr:to>
      <xdr:col>54</xdr:col>
      <xdr:colOff>0</xdr:colOff>
      <xdr:row>7</xdr:row>
      <xdr:rowOff>0</xdr:rowOff>
    </xdr:to>
    <xdr:sp>
      <xdr:nvSpPr>
        <xdr:cNvPr id="4" name="Line 4"/>
        <xdr:cNvSpPr>
          <a:spLocks/>
        </xdr:cNvSpPr>
      </xdr:nvSpPr>
      <xdr:spPr>
        <a:xfrm>
          <a:off x="6115050" y="1114425"/>
          <a:ext cx="38100" cy="0"/>
        </a:xfrm>
        <a:prstGeom prst="line">
          <a:avLst/>
        </a:prstGeom>
        <a:noFill/>
        <a:ln w="1"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53</xdr:col>
      <xdr:colOff>619125</xdr:colOff>
      <xdr:row>23</xdr:row>
      <xdr:rowOff>0</xdr:rowOff>
    </xdr:from>
    <xdr:to>
      <xdr:col>54</xdr:col>
      <xdr:colOff>0</xdr:colOff>
      <xdr:row>23</xdr:row>
      <xdr:rowOff>0</xdr:rowOff>
    </xdr:to>
    <xdr:sp>
      <xdr:nvSpPr>
        <xdr:cNvPr id="5" name="Line 5"/>
        <xdr:cNvSpPr>
          <a:spLocks/>
        </xdr:cNvSpPr>
      </xdr:nvSpPr>
      <xdr:spPr>
        <a:xfrm>
          <a:off x="6115050" y="3095625"/>
          <a:ext cx="38100" cy="0"/>
        </a:xfrm>
        <a:prstGeom prst="line">
          <a:avLst/>
        </a:prstGeom>
        <a:noFill/>
        <a:ln w="1"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53</xdr:col>
      <xdr:colOff>619125</xdr:colOff>
      <xdr:row>49</xdr:row>
      <xdr:rowOff>0</xdr:rowOff>
    </xdr:from>
    <xdr:to>
      <xdr:col>54</xdr:col>
      <xdr:colOff>0</xdr:colOff>
      <xdr:row>49</xdr:row>
      <xdr:rowOff>0</xdr:rowOff>
    </xdr:to>
    <xdr:sp>
      <xdr:nvSpPr>
        <xdr:cNvPr id="6" name="Line 6"/>
        <xdr:cNvSpPr>
          <a:spLocks/>
        </xdr:cNvSpPr>
      </xdr:nvSpPr>
      <xdr:spPr>
        <a:xfrm>
          <a:off x="6115050" y="6362700"/>
          <a:ext cx="38100" cy="0"/>
        </a:xfrm>
        <a:prstGeom prst="line">
          <a:avLst/>
        </a:prstGeom>
        <a:noFill/>
        <a:ln w="1"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75</xdr:col>
      <xdr:colOff>619125</xdr:colOff>
      <xdr:row>11</xdr:row>
      <xdr:rowOff>0</xdr:rowOff>
    </xdr:from>
    <xdr:to>
      <xdr:col>76</xdr:col>
      <xdr:colOff>0</xdr:colOff>
      <xdr:row>11</xdr:row>
      <xdr:rowOff>0</xdr:rowOff>
    </xdr:to>
    <xdr:sp>
      <xdr:nvSpPr>
        <xdr:cNvPr id="7" name="Line 7"/>
        <xdr:cNvSpPr>
          <a:spLocks/>
        </xdr:cNvSpPr>
      </xdr:nvSpPr>
      <xdr:spPr>
        <a:xfrm>
          <a:off x="8334375" y="1609725"/>
          <a:ext cx="38100" cy="0"/>
        </a:xfrm>
        <a:prstGeom prst="line">
          <a:avLst/>
        </a:prstGeom>
        <a:noFill/>
        <a:ln w="1"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75</xdr:col>
      <xdr:colOff>619125</xdr:colOff>
      <xdr:row>7</xdr:row>
      <xdr:rowOff>0</xdr:rowOff>
    </xdr:from>
    <xdr:to>
      <xdr:col>76</xdr:col>
      <xdr:colOff>0</xdr:colOff>
      <xdr:row>7</xdr:row>
      <xdr:rowOff>0</xdr:rowOff>
    </xdr:to>
    <xdr:sp>
      <xdr:nvSpPr>
        <xdr:cNvPr id="8" name="Line 8"/>
        <xdr:cNvSpPr>
          <a:spLocks/>
        </xdr:cNvSpPr>
      </xdr:nvSpPr>
      <xdr:spPr>
        <a:xfrm>
          <a:off x="8334375" y="1114425"/>
          <a:ext cx="38100" cy="0"/>
        </a:xfrm>
        <a:prstGeom prst="line">
          <a:avLst/>
        </a:prstGeom>
        <a:noFill/>
        <a:ln w="1"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75</xdr:col>
      <xdr:colOff>619125</xdr:colOff>
      <xdr:row>9</xdr:row>
      <xdr:rowOff>0</xdr:rowOff>
    </xdr:from>
    <xdr:to>
      <xdr:col>76</xdr:col>
      <xdr:colOff>0</xdr:colOff>
      <xdr:row>9</xdr:row>
      <xdr:rowOff>0</xdr:rowOff>
    </xdr:to>
    <xdr:sp>
      <xdr:nvSpPr>
        <xdr:cNvPr id="9" name="Line 9"/>
        <xdr:cNvSpPr>
          <a:spLocks/>
        </xdr:cNvSpPr>
      </xdr:nvSpPr>
      <xdr:spPr>
        <a:xfrm>
          <a:off x="8334375" y="1362075"/>
          <a:ext cx="38100" cy="0"/>
        </a:xfrm>
        <a:prstGeom prst="line">
          <a:avLst/>
        </a:prstGeom>
        <a:noFill/>
        <a:ln w="1"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75</xdr:col>
      <xdr:colOff>619125</xdr:colOff>
      <xdr:row>23</xdr:row>
      <xdr:rowOff>0</xdr:rowOff>
    </xdr:from>
    <xdr:to>
      <xdr:col>76</xdr:col>
      <xdr:colOff>0</xdr:colOff>
      <xdr:row>23</xdr:row>
      <xdr:rowOff>0</xdr:rowOff>
    </xdr:to>
    <xdr:sp>
      <xdr:nvSpPr>
        <xdr:cNvPr id="10" name="Line 10"/>
        <xdr:cNvSpPr>
          <a:spLocks/>
        </xdr:cNvSpPr>
      </xdr:nvSpPr>
      <xdr:spPr>
        <a:xfrm>
          <a:off x="8334375" y="3095625"/>
          <a:ext cx="38100" cy="0"/>
        </a:xfrm>
        <a:prstGeom prst="line">
          <a:avLst/>
        </a:prstGeom>
        <a:noFill/>
        <a:ln w="1"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75</xdr:col>
      <xdr:colOff>619125</xdr:colOff>
      <xdr:row>19</xdr:row>
      <xdr:rowOff>0</xdr:rowOff>
    </xdr:from>
    <xdr:to>
      <xdr:col>76</xdr:col>
      <xdr:colOff>0</xdr:colOff>
      <xdr:row>19</xdr:row>
      <xdr:rowOff>0</xdr:rowOff>
    </xdr:to>
    <xdr:sp>
      <xdr:nvSpPr>
        <xdr:cNvPr id="11" name="Line 11"/>
        <xdr:cNvSpPr>
          <a:spLocks/>
        </xdr:cNvSpPr>
      </xdr:nvSpPr>
      <xdr:spPr>
        <a:xfrm>
          <a:off x="8334375" y="2600325"/>
          <a:ext cx="38100" cy="0"/>
        </a:xfrm>
        <a:prstGeom prst="line">
          <a:avLst/>
        </a:prstGeom>
        <a:noFill/>
        <a:ln w="1"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75</xdr:col>
      <xdr:colOff>619125</xdr:colOff>
      <xdr:row>19</xdr:row>
      <xdr:rowOff>0</xdr:rowOff>
    </xdr:from>
    <xdr:to>
      <xdr:col>76</xdr:col>
      <xdr:colOff>0</xdr:colOff>
      <xdr:row>19</xdr:row>
      <xdr:rowOff>0</xdr:rowOff>
    </xdr:to>
    <xdr:sp>
      <xdr:nvSpPr>
        <xdr:cNvPr id="12" name="Line 12"/>
        <xdr:cNvSpPr>
          <a:spLocks/>
        </xdr:cNvSpPr>
      </xdr:nvSpPr>
      <xdr:spPr>
        <a:xfrm>
          <a:off x="8334375" y="2600325"/>
          <a:ext cx="38100" cy="0"/>
        </a:xfrm>
        <a:prstGeom prst="line">
          <a:avLst/>
        </a:prstGeom>
        <a:noFill/>
        <a:ln w="1"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75</xdr:col>
      <xdr:colOff>619125</xdr:colOff>
      <xdr:row>21</xdr:row>
      <xdr:rowOff>0</xdr:rowOff>
    </xdr:from>
    <xdr:to>
      <xdr:col>76</xdr:col>
      <xdr:colOff>0</xdr:colOff>
      <xdr:row>21</xdr:row>
      <xdr:rowOff>0</xdr:rowOff>
    </xdr:to>
    <xdr:sp>
      <xdr:nvSpPr>
        <xdr:cNvPr id="13" name="Line 13"/>
        <xdr:cNvSpPr>
          <a:spLocks/>
        </xdr:cNvSpPr>
      </xdr:nvSpPr>
      <xdr:spPr>
        <a:xfrm>
          <a:off x="8334375" y="2847975"/>
          <a:ext cx="38100" cy="0"/>
        </a:xfrm>
        <a:prstGeom prst="line">
          <a:avLst/>
        </a:prstGeom>
        <a:noFill/>
        <a:ln w="1"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75</xdr:col>
      <xdr:colOff>619125</xdr:colOff>
      <xdr:row>17</xdr:row>
      <xdr:rowOff>0</xdr:rowOff>
    </xdr:from>
    <xdr:to>
      <xdr:col>76</xdr:col>
      <xdr:colOff>0</xdr:colOff>
      <xdr:row>17</xdr:row>
      <xdr:rowOff>0</xdr:rowOff>
    </xdr:to>
    <xdr:sp>
      <xdr:nvSpPr>
        <xdr:cNvPr id="14" name="Line 14"/>
        <xdr:cNvSpPr>
          <a:spLocks/>
        </xdr:cNvSpPr>
      </xdr:nvSpPr>
      <xdr:spPr>
        <a:xfrm>
          <a:off x="8334375" y="2352675"/>
          <a:ext cx="38100" cy="0"/>
        </a:xfrm>
        <a:prstGeom prst="line">
          <a:avLst/>
        </a:prstGeom>
        <a:noFill/>
        <a:ln w="1"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75</xdr:col>
      <xdr:colOff>619125</xdr:colOff>
      <xdr:row>37</xdr:row>
      <xdr:rowOff>0</xdr:rowOff>
    </xdr:from>
    <xdr:to>
      <xdr:col>76</xdr:col>
      <xdr:colOff>0</xdr:colOff>
      <xdr:row>37</xdr:row>
      <xdr:rowOff>0</xdr:rowOff>
    </xdr:to>
    <xdr:sp>
      <xdr:nvSpPr>
        <xdr:cNvPr id="15" name="Line 15"/>
        <xdr:cNvSpPr>
          <a:spLocks/>
        </xdr:cNvSpPr>
      </xdr:nvSpPr>
      <xdr:spPr>
        <a:xfrm>
          <a:off x="8334375" y="4876800"/>
          <a:ext cx="38100" cy="0"/>
        </a:xfrm>
        <a:prstGeom prst="line">
          <a:avLst/>
        </a:prstGeom>
        <a:noFill/>
        <a:ln w="1"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75</xdr:col>
      <xdr:colOff>619125</xdr:colOff>
      <xdr:row>31</xdr:row>
      <xdr:rowOff>0</xdr:rowOff>
    </xdr:from>
    <xdr:to>
      <xdr:col>76</xdr:col>
      <xdr:colOff>0</xdr:colOff>
      <xdr:row>31</xdr:row>
      <xdr:rowOff>0</xdr:rowOff>
    </xdr:to>
    <xdr:sp>
      <xdr:nvSpPr>
        <xdr:cNvPr id="16" name="Line 16"/>
        <xdr:cNvSpPr>
          <a:spLocks/>
        </xdr:cNvSpPr>
      </xdr:nvSpPr>
      <xdr:spPr>
        <a:xfrm>
          <a:off x="8334375" y="4133850"/>
          <a:ext cx="38100" cy="0"/>
        </a:xfrm>
        <a:prstGeom prst="line">
          <a:avLst/>
        </a:prstGeom>
        <a:noFill/>
        <a:ln w="1"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75</xdr:col>
      <xdr:colOff>619125</xdr:colOff>
      <xdr:row>35</xdr:row>
      <xdr:rowOff>0</xdr:rowOff>
    </xdr:from>
    <xdr:to>
      <xdr:col>76</xdr:col>
      <xdr:colOff>0</xdr:colOff>
      <xdr:row>35</xdr:row>
      <xdr:rowOff>0</xdr:rowOff>
    </xdr:to>
    <xdr:sp>
      <xdr:nvSpPr>
        <xdr:cNvPr id="17" name="Line 17"/>
        <xdr:cNvSpPr>
          <a:spLocks/>
        </xdr:cNvSpPr>
      </xdr:nvSpPr>
      <xdr:spPr>
        <a:xfrm>
          <a:off x="8334375" y="4629150"/>
          <a:ext cx="38100" cy="0"/>
        </a:xfrm>
        <a:prstGeom prst="line">
          <a:avLst/>
        </a:prstGeom>
        <a:noFill/>
        <a:ln w="1"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75</xdr:col>
      <xdr:colOff>619125</xdr:colOff>
      <xdr:row>29</xdr:row>
      <xdr:rowOff>0</xdr:rowOff>
    </xdr:from>
    <xdr:to>
      <xdr:col>76</xdr:col>
      <xdr:colOff>0</xdr:colOff>
      <xdr:row>29</xdr:row>
      <xdr:rowOff>0</xdr:rowOff>
    </xdr:to>
    <xdr:sp>
      <xdr:nvSpPr>
        <xdr:cNvPr id="18" name="Line 18"/>
        <xdr:cNvSpPr>
          <a:spLocks/>
        </xdr:cNvSpPr>
      </xdr:nvSpPr>
      <xdr:spPr>
        <a:xfrm>
          <a:off x="8334375" y="3838575"/>
          <a:ext cx="38100" cy="0"/>
        </a:xfrm>
        <a:prstGeom prst="line">
          <a:avLst/>
        </a:prstGeom>
        <a:noFill/>
        <a:ln w="1"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75</xdr:col>
      <xdr:colOff>619125</xdr:colOff>
      <xdr:row>33</xdr:row>
      <xdr:rowOff>0</xdr:rowOff>
    </xdr:from>
    <xdr:to>
      <xdr:col>76</xdr:col>
      <xdr:colOff>0</xdr:colOff>
      <xdr:row>33</xdr:row>
      <xdr:rowOff>0</xdr:rowOff>
    </xdr:to>
    <xdr:sp>
      <xdr:nvSpPr>
        <xdr:cNvPr id="19" name="Line 19"/>
        <xdr:cNvSpPr>
          <a:spLocks/>
        </xdr:cNvSpPr>
      </xdr:nvSpPr>
      <xdr:spPr>
        <a:xfrm>
          <a:off x="8334375" y="4381500"/>
          <a:ext cx="38100" cy="0"/>
        </a:xfrm>
        <a:prstGeom prst="line">
          <a:avLst/>
        </a:prstGeom>
        <a:noFill/>
        <a:ln w="1"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75</xdr:col>
      <xdr:colOff>619125</xdr:colOff>
      <xdr:row>41</xdr:row>
      <xdr:rowOff>0</xdr:rowOff>
    </xdr:from>
    <xdr:to>
      <xdr:col>76</xdr:col>
      <xdr:colOff>0</xdr:colOff>
      <xdr:row>41</xdr:row>
      <xdr:rowOff>0</xdr:rowOff>
    </xdr:to>
    <xdr:sp>
      <xdr:nvSpPr>
        <xdr:cNvPr id="20" name="Line 20"/>
        <xdr:cNvSpPr>
          <a:spLocks/>
        </xdr:cNvSpPr>
      </xdr:nvSpPr>
      <xdr:spPr>
        <a:xfrm>
          <a:off x="8334375" y="5372100"/>
          <a:ext cx="38100" cy="0"/>
        </a:xfrm>
        <a:prstGeom prst="line">
          <a:avLst/>
        </a:prstGeom>
        <a:noFill/>
        <a:ln w="1"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75</xdr:col>
      <xdr:colOff>619125</xdr:colOff>
      <xdr:row>43</xdr:row>
      <xdr:rowOff>0</xdr:rowOff>
    </xdr:from>
    <xdr:to>
      <xdr:col>76</xdr:col>
      <xdr:colOff>0</xdr:colOff>
      <xdr:row>43</xdr:row>
      <xdr:rowOff>0</xdr:rowOff>
    </xdr:to>
    <xdr:sp>
      <xdr:nvSpPr>
        <xdr:cNvPr id="21" name="Line 21"/>
        <xdr:cNvSpPr>
          <a:spLocks/>
        </xdr:cNvSpPr>
      </xdr:nvSpPr>
      <xdr:spPr>
        <a:xfrm>
          <a:off x="8334375" y="5619750"/>
          <a:ext cx="38100" cy="0"/>
        </a:xfrm>
        <a:prstGeom prst="line">
          <a:avLst/>
        </a:prstGeom>
        <a:noFill/>
        <a:ln w="1"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75</xdr:col>
      <xdr:colOff>619125</xdr:colOff>
      <xdr:row>51</xdr:row>
      <xdr:rowOff>0</xdr:rowOff>
    </xdr:from>
    <xdr:to>
      <xdr:col>76</xdr:col>
      <xdr:colOff>0</xdr:colOff>
      <xdr:row>51</xdr:row>
      <xdr:rowOff>0</xdr:rowOff>
    </xdr:to>
    <xdr:sp>
      <xdr:nvSpPr>
        <xdr:cNvPr id="22" name="Line 22"/>
        <xdr:cNvSpPr>
          <a:spLocks/>
        </xdr:cNvSpPr>
      </xdr:nvSpPr>
      <xdr:spPr>
        <a:xfrm>
          <a:off x="8334375" y="6610350"/>
          <a:ext cx="38100" cy="0"/>
        </a:xfrm>
        <a:prstGeom prst="line">
          <a:avLst/>
        </a:prstGeom>
        <a:noFill/>
        <a:ln w="1"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75</xdr:col>
      <xdr:colOff>619125</xdr:colOff>
      <xdr:row>49</xdr:row>
      <xdr:rowOff>0</xdr:rowOff>
    </xdr:from>
    <xdr:to>
      <xdr:col>76</xdr:col>
      <xdr:colOff>0</xdr:colOff>
      <xdr:row>49</xdr:row>
      <xdr:rowOff>0</xdr:rowOff>
    </xdr:to>
    <xdr:sp>
      <xdr:nvSpPr>
        <xdr:cNvPr id="23" name="Line 23"/>
        <xdr:cNvSpPr>
          <a:spLocks/>
        </xdr:cNvSpPr>
      </xdr:nvSpPr>
      <xdr:spPr>
        <a:xfrm>
          <a:off x="8334375" y="6362700"/>
          <a:ext cx="38100" cy="0"/>
        </a:xfrm>
        <a:prstGeom prst="line">
          <a:avLst/>
        </a:prstGeom>
        <a:noFill/>
        <a:ln w="1"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75</xdr:col>
      <xdr:colOff>619125</xdr:colOff>
      <xdr:row>47</xdr:row>
      <xdr:rowOff>0</xdr:rowOff>
    </xdr:from>
    <xdr:to>
      <xdr:col>76</xdr:col>
      <xdr:colOff>0</xdr:colOff>
      <xdr:row>47</xdr:row>
      <xdr:rowOff>0</xdr:rowOff>
    </xdr:to>
    <xdr:sp>
      <xdr:nvSpPr>
        <xdr:cNvPr id="24" name="Line 24"/>
        <xdr:cNvSpPr>
          <a:spLocks/>
        </xdr:cNvSpPr>
      </xdr:nvSpPr>
      <xdr:spPr>
        <a:xfrm>
          <a:off x="8334375" y="6115050"/>
          <a:ext cx="38100" cy="0"/>
        </a:xfrm>
        <a:prstGeom prst="line">
          <a:avLst/>
        </a:prstGeom>
        <a:noFill/>
        <a:ln w="1"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75</xdr:col>
      <xdr:colOff>619125</xdr:colOff>
      <xdr:row>55</xdr:row>
      <xdr:rowOff>0</xdr:rowOff>
    </xdr:from>
    <xdr:to>
      <xdr:col>76</xdr:col>
      <xdr:colOff>0</xdr:colOff>
      <xdr:row>55</xdr:row>
      <xdr:rowOff>0</xdr:rowOff>
    </xdr:to>
    <xdr:sp>
      <xdr:nvSpPr>
        <xdr:cNvPr id="25" name="Line 25"/>
        <xdr:cNvSpPr>
          <a:spLocks/>
        </xdr:cNvSpPr>
      </xdr:nvSpPr>
      <xdr:spPr>
        <a:xfrm>
          <a:off x="8334375" y="7105650"/>
          <a:ext cx="38100" cy="0"/>
        </a:xfrm>
        <a:prstGeom prst="line">
          <a:avLst/>
        </a:prstGeom>
        <a:noFill/>
        <a:ln w="1"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75</xdr:col>
      <xdr:colOff>619125</xdr:colOff>
      <xdr:row>61</xdr:row>
      <xdr:rowOff>0</xdr:rowOff>
    </xdr:from>
    <xdr:to>
      <xdr:col>76</xdr:col>
      <xdr:colOff>0</xdr:colOff>
      <xdr:row>61</xdr:row>
      <xdr:rowOff>0</xdr:rowOff>
    </xdr:to>
    <xdr:sp>
      <xdr:nvSpPr>
        <xdr:cNvPr id="26" name="Line 26"/>
        <xdr:cNvSpPr>
          <a:spLocks/>
        </xdr:cNvSpPr>
      </xdr:nvSpPr>
      <xdr:spPr>
        <a:xfrm>
          <a:off x="8334375" y="7848600"/>
          <a:ext cx="38100" cy="0"/>
        </a:xfrm>
        <a:prstGeom prst="line">
          <a:avLst/>
        </a:prstGeom>
        <a:noFill/>
        <a:ln w="1"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97</xdr:col>
      <xdr:colOff>619125</xdr:colOff>
      <xdr:row>7</xdr:row>
      <xdr:rowOff>0</xdr:rowOff>
    </xdr:from>
    <xdr:to>
      <xdr:col>98</xdr:col>
      <xdr:colOff>0</xdr:colOff>
      <xdr:row>7</xdr:row>
      <xdr:rowOff>0</xdr:rowOff>
    </xdr:to>
    <xdr:sp>
      <xdr:nvSpPr>
        <xdr:cNvPr id="27" name="Line 27"/>
        <xdr:cNvSpPr>
          <a:spLocks/>
        </xdr:cNvSpPr>
      </xdr:nvSpPr>
      <xdr:spPr>
        <a:xfrm>
          <a:off x="10287000" y="1114425"/>
          <a:ext cx="38100" cy="0"/>
        </a:xfrm>
        <a:prstGeom prst="line">
          <a:avLst/>
        </a:prstGeom>
        <a:noFill/>
        <a:ln w="1"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97</xdr:col>
      <xdr:colOff>619125</xdr:colOff>
      <xdr:row>17</xdr:row>
      <xdr:rowOff>0</xdr:rowOff>
    </xdr:from>
    <xdr:to>
      <xdr:col>98</xdr:col>
      <xdr:colOff>0</xdr:colOff>
      <xdr:row>17</xdr:row>
      <xdr:rowOff>0</xdr:rowOff>
    </xdr:to>
    <xdr:sp>
      <xdr:nvSpPr>
        <xdr:cNvPr id="28" name="Line 28"/>
        <xdr:cNvSpPr>
          <a:spLocks/>
        </xdr:cNvSpPr>
      </xdr:nvSpPr>
      <xdr:spPr>
        <a:xfrm>
          <a:off x="10287000" y="2352675"/>
          <a:ext cx="38100" cy="0"/>
        </a:xfrm>
        <a:prstGeom prst="line">
          <a:avLst/>
        </a:prstGeom>
        <a:noFill/>
        <a:ln w="1"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97</xdr:col>
      <xdr:colOff>619125</xdr:colOff>
      <xdr:row>29</xdr:row>
      <xdr:rowOff>0</xdr:rowOff>
    </xdr:from>
    <xdr:to>
      <xdr:col>98</xdr:col>
      <xdr:colOff>0</xdr:colOff>
      <xdr:row>29</xdr:row>
      <xdr:rowOff>0</xdr:rowOff>
    </xdr:to>
    <xdr:sp>
      <xdr:nvSpPr>
        <xdr:cNvPr id="29" name="Line 29"/>
        <xdr:cNvSpPr>
          <a:spLocks/>
        </xdr:cNvSpPr>
      </xdr:nvSpPr>
      <xdr:spPr>
        <a:xfrm>
          <a:off x="10287000" y="3838575"/>
          <a:ext cx="38100" cy="0"/>
        </a:xfrm>
        <a:prstGeom prst="line">
          <a:avLst/>
        </a:prstGeom>
        <a:noFill/>
        <a:ln w="1"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97</xdr:col>
      <xdr:colOff>619125</xdr:colOff>
      <xdr:row>41</xdr:row>
      <xdr:rowOff>0</xdr:rowOff>
    </xdr:from>
    <xdr:to>
      <xdr:col>98</xdr:col>
      <xdr:colOff>0</xdr:colOff>
      <xdr:row>41</xdr:row>
      <xdr:rowOff>0</xdr:rowOff>
    </xdr:to>
    <xdr:sp>
      <xdr:nvSpPr>
        <xdr:cNvPr id="30" name="Line 30"/>
        <xdr:cNvSpPr>
          <a:spLocks/>
        </xdr:cNvSpPr>
      </xdr:nvSpPr>
      <xdr:spPr>
        <a:xfrm>
          <a:off x="10287000" y="5372100"/>
          <a:ext cx="38100" cy="0"/>
        </a:xfrm>
        <a:prstGeom prst="line">
          <a:avLst/>
        </a:prstGeom>
        <a:noFill/>
        <a:ln w="1"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73</xdr:col>
      <xdr:colOff>47625</xdr:colOff>
      <xdr:row>22</xdr:row>
      <xdr:rowOff>95250</xdr:rowOff>
    </xdr:from>
    <xdr:to>
      <xdr:col>75</xdr:col>
      <xdr:colOff>19050</xdr:colOff>
      <xdr:row>23</xdr:row>
      <xdr:rowOff>19050</xdr:rowOff>
    </xdr:to>
    <xdr:sp>
      <xdr:nvSpPr>
        <xdr:cNvPr id="31" name="Oval 31"/>
        <xdr:cNvSpPr>
          <a:spLocks/>
        </xdr:cNvSpPr>
      </xdr:nvSpPr>
      <xdr:spPr>
        <a:xfrm>
          <a:off x="7696200" y="3067050"/>
          <a:ext cx="38100" cy="47625"/>
        </a:xfrm>
        <a:prstGeom prst="ellipse">
          <a:avLst/>
        </a:prstGeom>
        <a:noFill/>
        <a:ln w="0" cmpd="sng">
          <a:solidFill>
            <a:srgbClr val="00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63</xdr:col>
      <xdr:colOff>47625</xdr:colOff>
      <xdr:row>22</xdr:row>
      <xdr:rowOff>95250</xdr:rowOff>
    </xdr:from>
    <xdr:to>
      <xdr:col>64</xdr:col>
      <xdr:colOff>19050</xdr:colOff>
      <xdr:row>23</xdr:row>
      <xdr:rowOff>19050</xdr:rowOff>
    </xdr:to>
    <xdr:sp>
      <xdr:nvSpPr>
        <xdr:cNvPr id="32" name="Oval 32"/>
        <xdr:cNvSpPr>
          <a:spLocks/>
        </xdr:cNvSpPr>
      </xdr:nvSpPr>
      <xdr:spPr>
        <a:xfrm>
          <a:off x="7429500" y="3067050"/>
          <a:ext cx="38100" cy="47625"/>
        </a:xfrm>
        <a:prstGeom prst="ellipse">
          <a:avLst/>
        </a:prstGeom>
        <a:noFill/>
        <a:ln w="0" cmpd="sng">
          <a:solidFill>
            <a:srgbClr val="00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73</xdr:col>
      <xdr:colOff>47625</xdr:colOff>
      <xdr:row>22</xdr:row>
      <xdr:rowOff>95250</xdr:rowOff>
    </xdr:from>
    <xdr:to>
      <xdr:col>75</xdr:col>
      <xdr:colOff>19050</xdr:colOff>
      <xdr:row>23</xdr:row>
      <xdr:rowOff>19050</xdr:rowOff>
    </xdr:to>
    <xdr:sp>
      <xdr:nvSpPr>
        <xdr:cNvPr id="33" name="Oval 33"/>
        <xdr:cNvSpPr>
          <a:spLocks/>
        </xdr:cNvSpPr>
      </xdr:nvSpPr>
      <xdr:spPr>
        <a:xfrm>
          <a:off x="7696200" y="3067050"/>
          <a:ext cx="38100" cy="47625"/>
        </a:xfrm>
        <a:prstGeom prst="ellipse">
          <a:avLst/>
        </a:prstGeom>
        <a:noFill/>
        <a:ln w="0" cmpd="sng">
          <a:solidFill>
            <a:srgbClr val="00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63</xdr:col>
      <xdr:colOff>47625</xdr:colOff>
      <xdr:row>22</xdr:row>
      <xdr:rowOff>95250</xdr:rowOff>
    </xdr:from>
    <xdr:to>
      <xdr:col>64</xdr:col>
      <xdr:colOff>19050</xdr:colOff>
      <xdr:row>23</xdr:row>
      <xdr:rowOff>19050</xdr:rowOff>
    </xdr:to>
    <xdr:sp>
      <xdr:nvSpPr>
        <xdr:cNvPr id="34" name="Oval 34"/>
        <xdr:cNvSpPr>
          <a:spLocks/>
        </xdr:cNvSpPr>
      </xdr:nvSpPr>
      <xdr:spPr>
        <a:xfrm>
          <a:off x="7429500" y="3067050"/>
          <a:ext cx="38100" cy="47625"/>
        </a:xfrm>
        <a:prstGeom prst="ellipse">
          <a:avLst/>
        </a:prstGeom>
        <a:noFill/>
        <a:ln w="0" cmpd="sng">
          <a:solidFill>
            <a:srgbClr val="00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73</xdr:col>
      <xdr:colOff>47625</xdr:colOff>
      <xdr:row>22</xdr:row>
      <xdr:rowOff>95250</xdr:rowOff>
    </xdr:from>
    <xdr:to>
      <xdr:col>75</xdr:col>
      <xdr:colOff>19050</xdr:colOff>
      <xdr:row>23</xdr:row>
      <xdr:rowOff>19050</xdr:rowOff>
    </xdr:to>
    <xdr:sp>
      <xdr:nvSpPr>
        <xdr:cNvPr id="35" name="Oval 35"/>
        <xdr:cNvSpPr>
          <a:spLocks/>
        </xdr:cNvSpPr>
      </xdr:nvSpPr>
      <xdr:spPr>
        <a:xfrm>
          <a:off x="7696200" y="3067050"/>
          <a:ext cx="38100" cy="47625"/>
        </a:xfrm>
        <a:prstGeom prst="ellipse">
          <a:avLst/>
        </a:prstGeom>
        <a:noFill/>
        <a:ln w="0" cmpd="sng">
          <a:solidFill>
            <a:srgbClr val="00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63</xdr:col>
      <xdr:colOff>47625</xdr:colOff>
      <xdr:row>22</xdr:row>
      <xdr:rowOff>95250</xdr:rowOff>
    </xdr:from>
    <xdr:to>
      <xdr:col>64</xdr:col>
      <xdr:colOff>19050</xdr:colOff>
      <xdr:row>23</xdr:row>
      <xdr:rowOff>19050</xdr:rowOff>
    </xdr:to>
    <xdr:sp>
      <xdr:nvSpPr>
        <xdr:cNvPr id="36" name="Oval 36"/>
        <xdr:cNvSpPr>
          <a:spLocks/>
        </xdr:cNvSpPr>
      </xdr:nvSpPr>
      <xdr:spPr>
        <a:xfrm>
          <a:off x="7429500" y="3067050"/>
          <a:ext cx="38100" cy="47625"/>
        </a:xfrm>
        <a:prstGeom prst="ellipse">
          <a:avLst/>
        </a:prstGeom>
        <a:noFill/>
        <a:ln w="0" cmpd="sng">
          <a:solidFill>
            <a:srgbClr val="00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73</xdr:col>
      <xdr:colOff>47625</xdr:colOff>
      <xdr:row>22</xdr:row>
      <xdr:rowOff>95250</xdr:rowOff>
    </xdr:from>
    <xdr:to>
      <xdr:col>75</xdr:col>
      <xdr:colOff>19050</xdr:colOff>
      <xdr:row>23</xdr:row>
      <xdr:rowOff>19050</xdr:rowOff>
    </xdr:to>
    <xdr:sp>
      <xdr:nvSpPr>
        <xdr:cNvPr id="37" name="Oval 37"/>
        <xdr:cNvSpPr>
          <a:spLocks/>
        </xdr:cNvSpPr>
      </xdr:nvSpPr>
      <xdr:spPr>
        <a:xfrm>
          <a:off x="7696200" y="3067050"/>
          <a:ext cx="38100" cy="47625"/>
        </a:xfrm>
        <a:prstGeom prst="ellipse">
          <a:avLst/>
        </a:prstGeom>
        <a:noFill/>
        <a:ln w="0" cmpd="sng">
          <a:solidFill>
            <a:srgbClr val="00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63</xdr:col>
      <xdr:colOff>47625</xdr:colOff>
      <xdr:row>22</xdr:row>
      <xdr:rowOff>95250</xdr:rowOff>
    </xdr:from>
    <xdr:to>
      <xdr:col>64</xdr:col>
      <xdr:colOff>19050</xdr:colOff>
      <xdr:row>23</xdr:row>
      <xdr:rowOff>19050</xdr:rowOff>
    </xdr:to>
    <xdr:sp>
      <xdr:nvSpPr>
        <xdr:cNvPr id="38" name="Oval 38"/>
        <xdr:cNvSpPr>
          <a:spLocks/>
        </xdr:cNvSpPr>
      </xdr:nvSpPr>
      <xdr:spPr>
        <a:xfrm>
          <a:off x="7429500" y="3067050"/>
          <a:ext cx="38100" cy="47625"/>
        </a:xfrm>
        <a:prstGeom prst="ellipse">
          <a:avLst/>
        </a:prstGeom>
        <a:noFill/>
        <a:ln w="0" cmpd="sng">
          <a:solidFill>
            <a:srgbClr val="00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73</xdr:col>
      <xdr:colOff>47625</xdr:colOff>
      <xdr:row>22</xdr:row>
      <xdr:rowOff>95250</xdr:rowOff>
    </xdr:from>
    <xdr:to>
      <xdr:col>75</xdr:col>
      <xdr:colOff>19050</xdr:colOff>
      <xdr:row>23</xdr:row>
      <xdr:rowOff>19050</xdr:rowOff>
    </xdr:to>
    <xdr:sp>
      <xdr:nvSpPr>
        <xdr:cNvPr id="39" name="Oval 39"/>
        <xdr:cNvSpPr>
          <a:spLocks/>
        </xdr:cNvSpPr>
      </xdr:nvSpPr>
      <xdr:spPr>
        <a:xfrm>
          <a:off x="7696200" y="3067050"/>
          <a:ext cx="38100" cy="47625"/>
        </a:xfrm>
        <a:prstGeom prst="ellipse">
          <a:avLst/>
        </a:prstGeom>
        <a:noFill/>
        <a:ln w="0" cmpd="sng">
          <a:solidFill>
            <a:srgbClr val="00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63</xdr:col>
      <xdr:colOff>47625</xdr:colOff>
      <xdr:row>22</xdr:row>
      <xdr:rowOff>95250</xdr:rowOff>
    </xdr:from>
    <xdr:to>
      <xdr:col>64</xdr:col>
      <xdr:colOff>19050</xdr:colOff>
      <xdr:row>23</xdr:row>
      <xdr:rowOff>19050</xdr:rowOff>
    </xdr:to>
    <xdr:sp>
      <xdr:nvSpPr>
        <xdr:cNvPr id="40" name="Oval 40"/>
        <xdr:cNvSpPr>
          <a:spLocks/>
        </xdr:cNvSpPr>
      </xdr:nvSpPr>
      <xdr:spPr>
        <a:xfrm>
          <a:off x="7429500" y="3067050"/>
          <a:ext cx="38100" cy="47625"/>
        </a:xfrm>
        <a:prstGeom prst="ellipse">
          <a:avLst/>
        </a:prstGeom>
        <a:noFill/>
        <a:ln w="0" cmpd="sng">
          <a:solidFill>
            <a:srgbClr val="00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73</xdr:col>
      <xdr:colOff>47625</xdr:colOff>
      <xdr:row>22</xdr:row>
      <xdr:rowOff>95250</xdr:rowOff>
    </xdr:from>
    <xdr:to>
      <xdr:col>75</xdr:col>
      <xdr:colOff>19050</xdr:colOff>
      <xdr:row>23</xdr:row>
      <xdr:rowOff>19050</xdr:rowOff>
    </xdr:to>
    <xdr:sp>
      <xdr:nvSpPr>
        <xdr:cNvPr id="41" name="Oval 41"/>
        <xdr:cNvSpPr>
          <a:spLocks/>
        </xdr:cNvSpPr>
      </xdr:nvSpPr>
      <xdr:spPr>
        <a:xfrm>
          <a:off x="7696200" y="3067050"/>
          <a:ext cx="38100" cy="47625"/>
        </a:xfrm>
        <a:prstGeom prst="ellipse">
          <a:avLst/>
        </a:prstGeom>
        <a:noFill/>
        <a:ln w="0" cmpd="sng">
          <a:solidFill>
            <a:srgbClr val="00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63</xdr:col>
      <xdr:colOff>47625</xdr:colOff>
      <xdr:row>22</xdr:row>
      <xdr:rowOff>95250</xdr:rowOff>
    </xdr:from>
    <xdr:to>
      <xdr:col>64</xdr:col>
      <xdr:colOff>19050</xdr:colOff>
      <xdr:row>23</xdr:row>
      <xdr:rowOff>19050</xdr:rowOff>
    </xdr:to>
    <xdr:sp>
      <xdr:nvSpPr>
        <xdr:cNvPr id="42" name="Oval 42"/>
        <xdr:cNvSpPr>
          <a:spLocks/>
        </xdr:cNvSpPr>
      </xdr:nvSpPr>
      <xdr:spPr>
        <a:xfrm>
          <a:off x="7429500" y="3067050"/>
          <a:ext cx="38100" cy="47625"/>
        </a:xfrm>
        <a:prstGeom prst="ellipse">
          <a:avLst/>
        </a:prstGeom>
        <a:noFill/>
        <a:ln w="0" cmpd="sng">
          <a:solidFill>
            <a:srgbClr val="00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73</xdr:col>
      <xdr:colOff>47625</xdr:colOff>
      <xdr:row>22</xdr:row>
      <xdr:rowOff>95250</xdr:rowOff>
    </xdr:from>
    <xdr:to>
      <xdr:col>75</xdr:col>
      <xdr:colOff>19050</xdr:colOff>
      <xdr:row>23</xdr:row>
      <xdr:rowOff>19050</xdr:rowOff>
    </xdr:to>
    <xdr:sp>
      <xdr:nvSpPr>
        <xdr:cNvPr id="43" name="Oval 43"/>
        <xdr:cNvSpPr>
          <a:spLocks/>
        </xdr:cNvSpPr>
      </xdr:nvSpPr>
      <xdr:spPr>
        <a:xfrm>
          <a:off x="7696200" y="3067050"/>
          <a:ext cx="38100" cy="47625"/>
        </a:xfrm>
        <a:prstGeom prst="ellipse">
          <a:avLst/>
        </a:prstGeom>
        <a:noFill/>
        <a:ln w="0" cmpd="sng">
          <a:solidFill>
            <a:srgbClr val="00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63</xdr:col>
      <xdr:colOff>47625</xdr:colOff>
      <xdr:row>22</xdr:row>
      <xdr:rowOff>95250</xdr:rowOff>
    </xdr:from>
    <xdr:to>
      <xdr:col>64</xdr:col>
      <xdr:colOff>19050</xdr:colOff>
      <xdr:row>23</xdr:row>
      <xdr:rowOff>19050</xdr:rowOff>
    </xdr:to>
    <xdr:sp>
      <xdr:nvSpPr>
        <xdr:cNvPr id="44" name="Oval 44"/>
        <xdr:cNvSpPr>
          <a:spLocks/>
        </xdr:cNvSpPr>
      </xdr:nvSpPr>
      <xdr:spPr>
        <a:xfrm>
          <a:off x="7429500" y="3067050"/>
          <a:ext cx="38100" cy="47625"/>
        </a:xfrm>
        <a:prstGeom prst="ellipse">
          <a:avLst/>
        </a:prstGeom>
        <a:noFill/>
        <a:ln w="0" cmpd="sng">
          <a:solidFill>
            <a:srgbClr val="00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10</xdr:col>
      <xdr:colOff>0</xdr:colOff>
      <xdr:row>4</xdr:row>
      <xdr:rowOff>57150</xdr:rowOff>
    </xdr:from>
    <xdr:to>
      <xdr:col>11</xdr:col>
      <xdr:colOff>28575</xdr:colOff>
      <xdr:row>9</xdr:row>
      <xdr:rowOff>47625</xdr:rowOff>
    </xdr:to>
    <xdr:sp>
      <xdr:nvSpPr>
        <xdr:cNvPr id="45" name="Oval 45"/>
        <xdr:cNvSpPr>
          <a:spLocks/>
        </xdr:cNvSpPr>
      </xdr:nvSpPr>
      <xdr:spPr>
        <a:xfrm>
          <a:off x="1562100" y="800100"/>
          <a:ext cx="609600" cy="609600"/>
        </a:xfrm>
        <a:prstGeom prst="ellipse">
          <a:avLst/>
        </a:prstGeom>
        <a:noFill/>
        <a:ln w="0" cmpd="sng">
          <a:solidFill>
            <a:srgbClr val="FFFF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8</xdr:col>
      <xdr:colOff>0</xdr:colOff>
      <xdr:row>6</xdr:row>
      <xdr:rowOff>0</xdr:rowOff>
    </xdr:from>
    <xdr:to>
      <xdr:col>10</xdr:col>
      <xdr:colOff>9525</xdr:colOff>
      <xdr:row>6</xdr:row>
      <xdr:rowOff>0</xdr:rowOff>
    </xdr:to>
    <xdr:sp>
      <xdr:nvSpPr>
        <xdr:cNvPr id="46" name="Line 46"/>
        <xdr:cNvSpPr>
          <a:spLocks/>
        </xdr:cNvSpPr>
      </xdr:nvSpPr>
      <xdr:spPr>
        <a:xfrm flipH="1">
          <a:off x="438150" y="990600"/>
          <a:ext cx="1133475" cy="0"/>
        </a:xfrm>
        <a:prstGeom prst="line">
          <a:avLst/>
        </a:prstGeom>
        <a:noFill/>
        <a:ln w="1" cmpd="sng">
          <a:solidFill>
            <a:srgbClr val="FFFF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8</xdr:col>
      <xdr:colOff>0</xdr:colOff>
      <xdr:row>9</xdr:row>
      <xdr:rowOff>0</xdr:rowOff>
    </xdr:from>
    <xdr:to>
      <xdr:col>10</xdr:col>
      <xdr:colOff>123825</xdr:colOff>
      <xdr:row>9</xdr:row>
      <xdr:rowOff>0</xdr:rowOff>
    </xdr:to>
    <xdr:sp>
      <xdr:nvSpPr>
        <xdr:cNvPr id="47" name="Line 47"/>
        <xdr:cNvSpPr>
          <a:spLocks/>
        </xdr:cNvSpPr>
      </xdr:nvSpPr>
      <xdr:spPr>
        <a:xfrm>
          <a:off x="438150" y="1362075"/>
          <a:ext cx="1247775" cy="0"/>
        </a:xfrm>
        <a:prstGeom prst="line">
          <a:avLst/>
        </a:prstGeom>
        <a:noFill/>
        <a:ln w="1" cmpd="sng">
          <a:solidFill>
            <a:srgbClr val="FFFF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10</xdr:col>
      <xdr:colOff>0</xdr:colOff>
      <xdr:row>20</xdr:row>
      <xdr:rowOff>57150</xdr:rowOff>
    </xdr:from>
    <xdr:to>
      <xdr:col>11</xdr:col>
      <xdr:colOff>28575</xdr:colOff>
      <xdr:row>25</xdr:row>
      <xdr:rowOff>47625</xdr:rowOff>
    </xdr:to>
    <xdr:sp>
      <xdr:nvSpPr>
        <xdr:cNvPr id="48" name="Oval 48"/>
        <xdr:cNvSpPr>
          <a:spLocks/>
        </xdr:cNvSpPr>
      </xdr:nvSpPr>
      <xdr:spPr>
        <a:xfrm>
          <a:off x="1562100" y="2781300"/>
          <a:ext cx="609600" cy="609600"/>
        </a:xfrm>
        <a:prstGeom prst="ellipse">
          <a:avLst/>
        </a:prstGeom>
        <a:noFill/>
        <a:ln w="0" cmpd="sng">
          <a:solidFill>
            <a:srgbClr val="00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8</xdr:col>
      <xdr:colOff>0</xdr:colOff>
      <xdr:row>25</xdr:row>
      <xdr:rowOff>0</xdr:rowOff>
    </xdr:from>
    <xdr:to>
      <xdr:col>10</xdr:col>
      <xdr:colOff>123825</xdr:colOff>
      <xdr:row>25</xdr:row>
      <xdr:rowOff>0</xdr:rowOff>
    </xdr:to>
    <xdr:sp>
      <xdr:nvSpPr>
        <xdr:cNvPr id="49" name="Line 49"/>
        <xdr:cNvSpPr>
          <a:spLocks/>
        </xdr:cNvSpPr>
      </xdr:nvSpPr>
      <xdr:spPr>
        <a:xfrm>
          <a:off x="438150" y="3343275"/>
          <a:ext cx="1247775" cy="0"/>
        </a:xfrm>
        <a:prstGeom prst="line">
          <a:avLst/>
        </a:prstGeom>
        <a:noFill/>
        <a:ln w="1" cmpd="sng">
          <a:solidFill>
            <a:srgbClr val="00FFFF"/>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10</xdr:col>
      <xdr:colOff>0</xdr:colOff>
      <xdr:row>58</xdr:row>
      <xdr:rowOff>57150</xdr:rowOff>
    </xdr:from>
    <xdr:to>
      <xdr:col>11</xdr:col>
      <xdr:colOff>28575</xdr:colOff>
      <xdr:row>63</xdr:row>
      <xdr:rowOff>47625</xdr:rowOff>
    </xdr:to>
    <xdr:sp>
      <xdr:nvSpPr>
        <xdr:cNvPr id="50" name="Oval 50"/>
        <xdr:cNvSpPr>
          <a:spLocks/>
        </xdr:cNvSpPr>
      </xdr:nvSpPr>
      <xdr:spPr>
        <a:xfrm>
          <a:off x="1562100" y="7534275"/>
          <a:ext cx="609600" cy="609600"/>
        </a:xfrm>
        <a:prstGeom prst="ellipse">
          <a:avLst/>
        </a:prstGeom>
        <a:noFill/>
        <a:ln w="0" cmpd="sng">
          <a:solidFill>
            <a:srgbClr val="FF00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8</xdr:col>
      <xdr:colOff>0</xdr:colOff>
      <xdr:row>60</xdr:row>
      <xdr:rowOff>0</xdr:rowOff>
    </xdr:from>
    <xdr:to>
      <xdr:col>10</xdr:col>
      <xdr:colOff>9525</xdr:colOff>
      <xdr:row>60</xdr:row>
      <xdr:rowOff>0</xdr:rowOff>
    </xdr:to>
    <xdr:sp>
      <xdr:nvSpPr>
        <xdr:cNvPr id="51" name="Line 51"/>
        <xdr:cNvSpPr>
          <a:spLocks/>
        </xdr:cNvSpPr>
      </xdr:nvSpPr>
      <xdr:spPr>
        <a:xfrm flipH="1">
          <a:off x="438150" y="7724775"/>
          <a:ext cx="1133475" cy="0"/>
        </a:xfrm>
        <a:prstGeom prst="line">
          <a:avLst/>
        </a:prstGeom>
        <a:noFill/>
        <a:ln w="1" cmpd="sng">
          <a:solidFill>
            <a:srgbClr val="FF00FF"/>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8</xdr:col>
      <xdr:colOff>0</xdr:colOff>
      <xdr:row>63</xdr:row>
      <xdr:rowOff>0</xdr:rowOff>
    </xdr:from>
    <xdr:to>
      <xdr:col>10</xdr:col>
      <xdr:colOff>123825</xdr:colOff>
      <xdr:row>63</xdr:row>
      <xdr:rowOff>0</xdr:rowOff>
    </xdr:to>
    <xdr:sp>
      <xdr:nvSpPr>
        <xdr:cNvPr id="52" name="Line 52"/>
        <xdr:cNvSpPr>
          <a:spLocks/>
        </xdr:cNvSpPr>
      </xdr:nvSpPr>
      <xdr:spPr>
        <a:xfrm>
          <a:off x="438150" y="8096250"/>
          <a:ext cx="1247775" cy="0"/>
        </a:xfrm>
        <a:prstGeom prst="line">
          <a:avLst/>
        </a:prstGeom>
        <a:noFill/>
        <a:ln w="1" cmpd="sng">
          <a:solidFill>
            <a:srgbClr val="FF00FF"/>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8</xdr:col>
      <xdr:colOff>0</xdr:colOff>
      <xdr:row>2</xdr:row>
      <xdr:rowOff>0</xdr:rowOff>
    </xdr:from>
    <xdr:to>
      <xdr:col>12</xdr:col>
      <xdr:colOff>0</xdr:colOff>
      <xdr:row>2</xdr:row>
      <xdr:rowOff>0</xdr:rowOff>
    </xdr:to>
    <xdr:sp>
      <xdr:nvSpPr>
        <xdr:cNvPr id="53" name="Line 53"/>
        <xdr:cNvSpPr>
          <a:spLocks/>
        </xdr:cNvSpPr>
      </xdr:nvSpPr>
      <xdr:spPr>
        <a:xfrm>
          <a:off x="438150" y="495300"/>
          <a:ext cx="23241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12</xdr:col>
      <xdr:colOff>0</xdr:colOff>
      <xdr:row>2</xdr:row>
      <xdr:rowOff>0</xdr:rowOff>
    </xdr:from>
    <xdr:to>
      <xdr:col>47</xdr:col>
      <xdr:colOff>0</xdr:colOff>
      <xdr:row>2</xdr:row>
      <xdr:rowOff>0</xdr:rowOff>
    </xdr:to>
    <xdr:sp>
      <xdr:nvSpPr>
        <xdr:cNvPr id="54" name="Line 54"/>
        <xdr:cNvSpPr>
          <a:spLocks/>
        </xdr:cNvSpPr>
      </xdr:nvSpPr>
      <xdr:spPr>
        <a:xfrm>
          <a:off x="2762250" y="495300"/>
          <a:ext cx="26670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47</xdr:col>
      <xdr:colOff>0</xdr:colOff>
      <xdr:row>1</xdr:row>
      <xdr:rowOff>66675</xdr:rowOff>
    </xdr:from>
    <xdr:to>
      <xdr:col>47</xdr:col>
      <xdr:colOff>0</xdr:colOff>
      <xdr:row>2</xdr:row>
      <xdr:rowOff>66675</xdr:rowOff>
    </xdr:to>
    <xdr:sp>
      <xdr:nvSpPr>
        <xdr:cNvPr id="55" name="Line 55"/>
        <xdr:cNvSpPr>
          <a:spLocks/>
        </xdr:cNvSpPr>
      </xdr:nvSpPr>
      <xdr:spPr>
        <a:xfrm>
          <a:off x="5429250" y="314325"/>
          <a:ext cx="0" cy="24765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33</xdr:col>
      <xdr:colOff>647700</xdr:colOff>
      <xdr:row>2</xdr:row>
      <xdr:rowOff>0</xdr:rowOff>
    </xdr:from>
    <xdr:to>
      <xdr:col>57</xdr:col>
      <xdr:colOff>0</xdr:colOff>
      <xdr:row>2</xdr:row>
      <xdr:rowOff>0</xdr:rowOff>
    </xdr:to>
    <xdr:sp>
      <xdr:nvSpPr>
        <xdr:cNvPr id="56" name="Line 56"/>
        <xdr:cNvSpPr>
          <a:spLocks/>
        </xdr:cNvSpPr>
      </xdr:nvSpPr>
      <xdr:spPr>
        <a:xfrm>
          <a:off x="5419725" y="495300"/>
          <a:ext cx="18954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57</xdr:col>
      <xdr:colOff>0</xdr:colOff>
      <xdr:row>1</xdr:row>
      <xdr:rowOff>66675</xdr:rowOff>
    </xdr:from>
    <xdr:to>
      <xdr:col>57</xdr:col>
      <xdr:colOff>0</xdr:colOff>
      <xdr:row>2</xdr:row>
      <xdr:rowOff>66675</xdr:rowOff>
    </xdr:to>
    <xdr:sp>
      <xdr:nvSpPr>
        <xdr:cNvPr id="57" name="Line 57"/>
        <xdr:cNvSpPr>
          <a:spLocks/>
        </xdr:cNvSpPr>
      </xdr:nvSpPr>
      <xdr:spPr>
        <a:xfrm>
          <a:off x="7315200" y="314325"/>
          <a:ext cx="0" cy="24765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55</xdr:col>
      <xdr:colOff>638175</xdr:colOff>
      <xdr:row>2</xdr:row>
      <xdr:rowOff>0</xdr:rowOff>
    </xdr:from>
    <xdr:to>
      <xdr:col>109</xdr:col>
      <xdr:colOff>0</xdr:colOff>
      <xdr:row>2</xdr:row>
      <xdr:rowOff>0</xdr:rowOff>
    </xdr:to>
    <xdr:sp>
      <xdr:nvSpPr>
        <xdr:cNvPr id="58" name="Line 58"/>
        <xdr:cNvSpPr>
          <a:spLocks/>
        </xdr:cNvSpPr>
      </xdr:nvSpPr>
      <xdr:spPr>
        <a:xfrm>
          <a:off x="7296150" y="495300"/>
          <a:ext cx="30289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109</xdr:col>
      <xdr:colOff>0</xdr:colOff>
      <xdr:row>1</xdr:row>
      <xdr:rowOff>66675</xdr:rowOff>
    </xdr:from>
    <xdr:to>
      <xdr:col>109</xdr:col>
      <xdr:colOff>0</xdr:colOff>
      <xdr:row>2</xdr:row>
      <xdr:rowOff>66675</xdr:rowOff>
    </xdr:to>
    <xdr:sp>
      <xdr:nvSpPr>
        <xdr:cNvPr id="59" name="Line 59"/>
        <xdr:cNvSpPr>
          <a:spLocks/>
        </xdr:cNvSpPr>
      </xdr:nvSpPr>
      <xdr:spPr>
        <a:xfrm>
          <a:off x="10325100" y="314325"/>
          <a:ext cx="0" cy="24765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8</xdr:col>
      <xdr:colOff>361950</xdr:colOff>
      <xdr:row>67</xdr:row>
      <xdr:rowOff>57150</xdr:rowOff>
    </xdr:from>
    <xdr:to>
      <xdr:col>10</xdr:col>
      <xdr:colOff>123825</xdr:colOff>
      <xdr:row>67</xdr:row>
      <xdr:rowOff>57150</xdr:rowOff>
    </xdr:to>
    <xdr:sp>
      <xdr:nvSpPr>
        <xdr:cNvPr id="60" name="Line 60"/>
        <xdr:cNvSpPr>
          <a:spLocks/>
        </xdr:cNvSpPr>
      </xdr:nvSpPr>
      <xdr:spPr>
        <a:xfrm>
          <a:off x="800100" y="8686800"/>
          <a:ext cx="885825" cy="0"/>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28575</xdr:colOff>
      <xdr:row>67</xdr:row>
      <xdr:rowOff>57150</xdr:rowOff>
    </xdr:from>
    <xdr:to>
      <xdr:col>13</xdr:col>
      <xdr:colOff>266700</xdr:colOff>
      <xdr:row>67</xdr:row>
      <xdr:rowOff>57150</xdr:rowOff>
    </xdr:to>
    <xdr:sp>
      <xdr:nvSpPr>
        <xdr:cNvPr id="61" name="Line 61"/>
        <xdr:cNvSpPr>
          <a:spLocks/>
        </xdr:cNvSpPr>
      </xdr:nvSpPr>
      <xdr:spPr>
        <a:xfrm>
          <a:off x="2171700" y="8686800"/>
          <a:ext cx="885825" cy="0"/>
        </a:xfrm>
        <a:prstGeom prst="line">
          <a:avLst/>
        </a:prstGeom>
        <a:noFill/>
        <a:ln w="1" cmpd="sng">
          <a:solidFill>
            <a:srgbClr val="FF00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19</xdr:col>
      <xdr:colOff>0</xdr:colOff>
      <xdr:row>67</xdr:row>
      <xdr:rowOff>57150</xdr:rowOff>
    </xdr:from>
    <xdr:to>
      <xdr:col>32</xdr:col>
      <xdr:colOff>161925</xdr:colOff>
      <xdr:row>67</xdr:row>
      <xdr:rowOff>57150</xdr:rowOff>
    </xdr:to>
    <xdr:sp>
      <xdr:nvSpPr>
        <xdr:cNvPr id="62" name="Line 62"/>
        <xdr:cNvSpPr>
          <a:spLocks/>
        </xdr:cNvSpPr>
      </xdr:nvSpPr>
      <xdr:spPr>
        <a:xfrm>
          <a:off x="3543300" y="8686800"/>
          <a:ext cx="885825" cy="0"/>
        </a:xfrm>
        <a:prstGeom prst="line">
          <a:avLst/>
        </a:prstGeom>
        <a:noFill/>
        <a:ln w="1" cmpd="sng">
          <a:solidFill>
            <a:srgbClr val="00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33</xdr:col>
      <xdr:colOff>142875</xdr:colOff>
      <xdr:row>67</xdr:row>
      <xdr:rowOff>57150</xdr:rowOff>
    </xdr:from>
    <xdr:to>
      <xdr:col>53</xdr:col>
      <xdr:colOff>304800</xdr:colOff>
      <xdr:row>67</xdr:row>
      <xdr:rowOff>57150</xdr:rowOff>
    </xdr:to>
    <xdr:sp>
      <xdr:nvSpPr>
        <xdr:cNvPr id="63" name="Line 63"/>
        <xdr:cNvSpPr>
          <a:spLocks/>
        </xdr:cNvSpPr>
      </xdr:nvSpPr>
      <xdr:spPr>
        <a:xfrm>
          <a:off x="4914900" y="8686800"/>
          <a:ext cx="885825" cy="0"/>
        </a:xfrm>
        <a:prstGeom prst="line">
          <a:avLst/>
        </a:prstGeom>
        <a:noFill/>
        <a:ln w="1" cmpd="sng">
          <a:solidFill>
            <a:srgbClr val="FF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54</xdr:col>
      <xdr:colOff>133350</xdr:colOff>
      <xdr:row>67</xdr:row>
      <xdr:rowOff>57150</xdr:rowOff>
    </xdr:from>
    <xdr:to>
      <xdr:col>55</xdr:col>
      <xdr:colOff>514350</xdr:colOff>
      <xdr:row>67</xdr:row>
      <xdr:rowOff>57150</xdr:rowOff>
    </xdr:to>
    <xdr:sp>
      <xdr:nvSpPr>
        <xdr:cNvPr id="64" name="Line 64"/>
        <xdr:cNvSpPr>
          <a:spLocks/>
        </xdr:cNvSpPr>
      </xdr:nvSpPr>
      <xdr:spPr>
        <a:xfrm>
          <a:off x="6286500" y="8686800"/>
          <a:ext cx="885825" cy="0"/>
        </a:xfrm>
        <a:prstGeom prst="line">
          <a:avLst/>
        </a:prstGeom>
        <a:noFill/>
        <a:ln w="1" cmpd="sng">
          <a:solidFill>
            <a:srgbClr val="00FF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73</xdr:col>
      <xdr:colOff>9525</xdr:colOff>
      <xdr:row>67</xdr:row>
      <xdr:rowOff>57150</xdr:rowOff>
    </xdr:from>
    <xdr:to>
      <xdr:col>76</xdr:col>
      <xdr:colOff>171450</xdr:colOff>
      <xdr:row>67</xdr:row>
      <xdr:rowOff>57150</xdr:rowOff>
    </xdr:to>
    <xdr:sp>
      <xdr:nvSpPr>
        <xdr:cNvPr id="65" name="Line 65"/>
        <xdr:cNvSpPr>
          <a:spLocks/>
        </xdr:cNvSpPr>
      </xdr:nvSpPr>
      <xdr:spPr>
        <a:xfrm>
          <a:off x="7658100" y="8686800"/>
          <a:ext cx="885825" cy="0"/>
        </a:xfrm>
        <a:prstGeom prst="line">
          <a:avLst/>
        </a:prstGeom>
        <a:noFill/>
        <a:ln w="1" cmpd="sng">
          <a:solidFill>
            <a:srgbClr val="0000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8</xdr:col>
      <xdr:colOff>361950</xdr:colOff>
      <xdr:row>69</xdr:row>
      <xdr:rowOff>57150</xdr:rowOff>
    </xdr:from>
    <xdr:to>
      <xdr:col>10</xdr:col>
      <xdr:colOff>123825</xdr:colOff>
      <xdr:row>69</xdr:row>
      <xdr:rowOff>57150</xdr:rowOff>
    </xdr:to>
    <xdr:sp>
      <xdr:nvSpPr>
        <xdr:cNvPr id="66" name="Line 66"/>
        <xdr:cNvSpPr>
          <a:spLocks/>
        </xdr:cNvSpPr>
      </xdr:nvSpPr>
      <xdr:spPr>
        <a:xfrm>
          <a:off x="800100" y="8972550"/>
          <a:ext cx="885825"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9987;&#39033;&#24037;&#20316;\2008&#24180;&#33410;&#33021;&#19987;&#39033;&#30417;&#23519;\xlstemp\Documents%20and%20Settings\Tao\Local%20Settings\Temporary%20Internet%20Files\Content.IE5\KZIJU1UD\Documents%20and%20Settings\Tao\&#26700;&#38754;\&#20225;&#19994;&#33021;&#28304;&#23457;&#35745;(&#26032;)\&#20225;&#19994;&#33021;&#28304;&#23457;&#3574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9987;&#39033;&#24037;&#20316;\2008&#24180;&#33410;&#33021;&#19987;&#39033;&#30417;&#23519;\xlstemp\Documents%20and%20Settings\Tao\Local%20Settings\Temporary%20Internet%20Files\Content.IE5\KZIJU1UD\Documents%20and%20Settings\Tao\&#26700;&#38754;\&#20225;&#19994;&#33021;&#28304;&#23457;&#35745;(&#26032;)\&#20225;&#19994;&#36164;&#260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9987;&#39033;&#24037;&#20316;\2008&#24180;&#33410;&#33021;&#19987;&#39033;&#30417;&#23519;\xlstemp\Documents%20and%20Settings\Tao\&#26700;&#38754;\&#20225;&#19994;&#33021;&#28304;&#23457;&#35745;(&#26032;)\&#20225;&#19994;&#36164;&#26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Tao\&#26700;&#38754;\003&#24037;&#19994;&#20225;&#19994;&#33021;&#28304;&#23457;&#35745;&#20998;&#26512;&#31995;&#32479;\&#20225;&#19994;&#33021;&#28304;&#23457;&#35745;&#36719;&#20214;&#35797;&#29992;&#29256;\&#20225;&#19994;&#36164;&#260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Tao\&#26700;&#38754;\003&#24037;&#19994;&#20225;&#19994;&#33021;&#28304;&#23457;&#35745;&#20998;&#26512;&#31995;&#32479;\&#20225;&#19994;&#33021;&#28304;&#23457;&#35745;&#36719;&#20214;&#35797;&#29992;&#29256;\&#22797;&#20214;%20&#20225;&#19994;&#33021;&#28304;&#23457;&#3574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Tao\&#26700;&#38754;\003&#24037;&#19994;&#20225;&#19994;&#33021;&#28304;&#23457;&#35745;&#20998;&#26512;&#31995;&#32479;\&#20225;&#19994;&#33021;&#28304;&#23457;&#35745;&#36719;&#20214;&#35797;&#29992;&#29256;\&#20225;&#19994;&#33021;&#28304;&#23457;&#3574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Tao\&#26700;&#38754;\003&#24037;&#19994;&#20225;&#19994;&#33021;&#28304;&#23457;&#35745;&#20998;&#26512;&#31995;&#32479;\&#20225;&#19994;&#33021;&#28304;&#23457;&#35745;&#36719;&#20214;&#35797;&#29992;&#29256;\&#38468;&#20214;\&#22797;&#20214;%20&#20225;&#19994;&#33021;&#28304;&#23457;&#3574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能源折标系数"/>
      <sheetName val="能源名称"/>
      <sheetName val="计量网络图"/>
      <sheetName val="计量网络"/>
      <sheetName val="封面"/>
      <sheetName val="打印"/>
      <sheetName val="收支平衡表"/>
      <sheetName val="表一"/>
      <sheetName val="表二（1）"/>
      <sheetName val="表二（2）"/>
      <sheetName val="表三（1）"/>
      <sheetName val="表三（2）"/>
      <sheetName val="表三（3）"/>
      <sheetName val="表三"/>
      <sheetName val="初始化数据"/>
      <sheetName val="方框图"/>
      <sheetName val="方框数据输入"/>
      <sheetName val="图形分析"/>
      <sheetName val="统计图"/>
      <sheetName val="蒸汽折标系数"/>
      <sheetName val="煤折标系数"/>
      <sheetName val="淘汰设备"/>
      <sheetName val="企业数据表"/>
      <sheetName val="单元名称"/>
      <sheetName val="产品名称"/>
      <sheetName val="数据输入"/>
      <sheetName val="能源利用率数据"/>
      <sheetName val="计量"/>
      <sheetName val="产品能耗"/>
      <sheetName val="产品单耗报表"/>
      <sheetName val="设备效率表"/>
      <sheetName val="设备效率"/>
      <sheetName val="管理整改建议"/>
      <sheetName val="节能技改整改建议"/>
      <sheetName val="已实施措施"/>
      <sheetName val="企业概况"/>
      <sheetName val="节能潜力"/>
      <sheetName val="企业数据"/>
      <sheetName val="INI"/>
      <sheetName val="节能措施"/>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数据录入表"/>
      <sheetName val="节能潜力"/>
      <sheetName val="企业信息"/>
      <sheetName val="计量"/>
      <sheetName val="已实施措施"/>
      <sheetName val="管理整改建议"/>
      <sheetName val="节能技改整改建议"/>
      <sheetName val="产品能耗"/>
      <sheetName val="节能措施"/>
      <sheetName val="设备效率"/>
      <sheetName val="淘汰设备"/>
      <sheetName val="设备效率表"/>
      <sheetName val="煤折标系数"/>
      <sheetName val="蒸汽折标系数"/>
      <sheetName val="企业数据"/>
      <sheetName val="企业概况"/>
      <sheetName val="能源名称"/>
      <sheetName val="部门网络"/>
      <sheetName val="计量网络"/>
      <sheetName val="计量输入"/>
      <sheetName val="表一"/>
      <sheetName val="表三"/>
      <sheetName val="表五"/>
      <sheetName val="表七"/>
      <sheetName val="表九"/>
    </sheetNames>
    <sheetDataSet>
      <sheetData sheetId="22">
        <row r="501">
          <cell r="D501">
            <v>0.7143</v>
          </cell>
        </row>
        <row r="502">
          <cell r="D502">
            <v>1.4714</v>
          </cell>
        </row>
        <row r="503">
          <cell r="D503">
            <v>1.228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节能量分析"/>
      <sheetName val="节能量"/>
      <sheetName val="数据录入表"/>
      <sheetName val="节能潜力"/>
      <sheetName val="企业信息"/>
      <sheetName val="计量"/>
      <sheetName val="已实施措施"/>
      <sheetName val="管理整改建议"/>
      <sheetName val="节能技改整改建议"/>
      <sheetName val="产品能耗"/>
      <sheetName val="节能措施"/>
      <sheetName val="设备测试"/>
      <sheetName val="设备效率"/>
      <sheetName val="淘汰设备"/>
      <sheetName val="设备效率表"/>
      <sheetName val="煤折标系数"/>
      <sheetName val="蒸汽折标系数"/>
      <sheetName val="企业数据"/>
      <sheetName val="企业概况"/>
      <sheetName val="能源名称"/>
      <sheetName val="部门网络"/>
      <sheetName val="计量网络"/>
      <sheetName val="计量输入"/>
      <sheetName val="表一"/>
      <sheetName val="表三"/>
      <sheetName val="表五"/>
      <sheetName val="表七"/>
      <sheetName val="表九"/>
    </sheetNames>
    <sheetDataSet>
      <sheetData sheetId="24">
        <row r="11">
          <cell r="D11">
            <v>0</v>
          </cell>
          <cell r="E11">
            <v>0</v>
          </cell>
          <cell r="F11">
            <v>0</v>
          </cell>
          <cell r="G11">
            <v>0</v>
          </cell>
          <cell r="H11">
            <v>0</v>
          </cell>
        </row>
        <row r="12">
          <cell r="D12">
            <v>0</v>
          </cell>
          <cell r="E12">
            <v>0</v>
          </cell>
          <cell r="F12">
            <v>0</v>
          </cell>
          <cell r="G12">
            <v>0</v>
          </cell>
          <cell r="H12">
            <v>0</v>
          </cell>
        </row>
        <row r="13">
          <cell r="D13">
            <v>0</v>
          </cell>
          <cell r="E13">
            <v>0</v>
          </cell>
          <cell r="F13">
            <v>2070.5263157894738</v>
          </cell>
          <cell r="G13">
            <v>24772</v>
          </cell>
          <cell r="H13">
            <v>29927.204350210202</v>
          </cell>
        </row>
        <row r="14">
          <cell r="D14">
            <v>0</v>
          </cell>
          <cell r="E14">
            <v>0</v>
          </cell>
          <cell r="F14">
            <v>570.5263157894736</v>
          </cell>
          <cell r="G14">
            <v>3418.12690134724</v>
          </cell>
          <cell r="H14">
            <v>4213.907420946811</v>
          </cell>
        </row>
        <row r="15">
          <cell r="D15">
            <v>0</v>
          </cell>
          <cell r="E15">
            <v>0</v>
          </cell>
          <cell r="F15">
            <v>678.9473684210526</v>
          </cell>
          <cell r="G15">
            <v>5302.133854845719</v>
          </cell>
          <cell r="H15">
            <v>6809.945165417657</v>
          </cell>
        </row>
        <row r="16">
          <cell r="D16">
            <v>0</v>
          </cell>
          <cell r="E16">
            <v>0</v>
          </cell>
          <cell r="F16">
            <v>821.0526315789473</v>
          </cell>
          <cell r="G16">
            <v>8203.504563233377</v>
          </cell>
          <cell r="H16">
            <v>8326.274904039481</v>
          </cell>
        </row>
        <row r="17">
          <cell r="D17">
            <v>0</v>
          </cell>
          <cell r="E17">
            <v>0</v>
          </cell>
          <cell r="F17">
            <v>0</v>
          </cell>
          <cell r="G17">
            <v>7848.234680573663</v>
          </cell>
          <cell r="H17">
            <v>10577.076859806251</v>
          </cell>
        </row>
        <row r="18">
          <cell r="D18">
            <v>0</v>
          </cell>
          <cell r="E18">
            <v>65</v>
          </cell>
          <cell r="F18">
            <v>1051.578947368421</v>
          </cell>
          <cell r="G18">
            <v>0</v>
          </cell>
          <cell r="H18">
            <v>6989.3323889599715</v>
          </cell>
        </row>
        <row r="19">
          <cell r="D19">
            <v>0</v>
          </cell>
          <cell r="E19">
            <v>0</v>
          </cell>
          <cell r="F19">
            <v>593.6842105263157</v>
          </cell>
          <cell r="G19">
            <v>0</v>
          </cell>
          <cell r="H19">
            <v>6989.3323889599715</v>
          </cell>
        </row>
        <row r="20">
          <cell r="D20">
            <v>0</v>
          </cell>
          <cell r="E20">
            <v>51.37096774193549</v>
          </cell>
          <cell r="F20">
            <v>457.89473684210526</v>
          </cell>
          <cell r="G20">
            <v>0</v>
          </cell>
          <cell r="H20">
            <v>0</v>
          </cell>
        </row>
        <row r="21">
          <cell r="D21">
            <v>0</v>
          </cell>
          <cell r="E21">
            <v>13.629032258064516</v>
          </cell>
          <cell r="F21">
            <v>0</v>
          </cell>
          <cell r="G21">
            <v>0</v>
          </cell>
          <cell r="H21">
            <v>0</v>
          </cell>
        </row>
        <row r="503">
          <cell r="D503">
            <v>0.04036815759728726</v>
          </cell>
          <cell r="E503">
            <v>0</v>
          </cell>
          <cell r="F503">
            <v>0.0013706432014754307</v>
          </cell>
        </row>
        <row r="504">
          <cell r="D504">
            <v>0</v>
          </cell>
          <cell r="E504">
            <v>0</v>
          </cell>
          <cell r="F504">
            <v>0.0022738092700361674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减排计算"/>
      <sheetName val="能源名称"/>
      <sheetName val="部门网络"/>
      <sheetName val="企业数据"/>
      <sheetName val="企业概况"/>
      <sheetName val="企业数据表"/>
      <sheetName val="管理制度"/>
      <sheetName val="计量输入"/>
      <sheetName val="计量配备率表"/>
      <sheetName val="计量器具清单"/>
      <sheetName val="已实施措施"/>
      <sheetName val="产品能耗"/>
      <sheetName val="产品单耗报表"/>
      <sheetName val="节能量计算"/>
      <sheetName val="能源成本"/>
      <sheetName val="节能量预测"/>
      <sheetName val="节能量"/>
      <sheetName val="设备测试"/>
      <sheetName val="设备效率"/>
      <sheetName val="淘汰设备"/>
      <sheetName val="设备效率表"/>
      <sheetName val="管理整改建议"/>
      <sheetName val="节能潜力"/>
      <sheetName val="节能技改整改建议"/>
      <sheetName val="节能措施"/>
      <sheetName val="煤折标系数"/>
      <sheetName val="蒸汽折标系数"/>
      <sheetName val="数据录入表"/>
      <sheetName val="表一"/>
      <sheetName val="表三"/>
      <sheetName val="表五"/>
      <sheetName val="表七"/>
      <sheetName val="表九"/>
    </sheetNames>
    <sheetDataSet>
      <sheetData sheetId="29">
        <row r="501">
          <cell r="D501">
            <v>0</v>
          </cell>
          <cell r="E501">
            <v>0</v>
          </cell>
          <cell r="F501">
            <v>0</v>
          </cell>
          <cell r="G501">
            <v>0</v>
          </cell>
          <cell r="H501">
            <v>0</v>
          </cell>
        </row>
        <row r="502">
          <cell r="D502">
            <v>0</v>
          </cell>
          <cell r="E502">
            <v>0</v>
          </cell>
          <cell r="F502">
            <v>0</v>
          </cell>
          <cell r="G502">
            <v>0</v>
          </cell>
          <cell r="H502">
            <v>0</v>
          </cell>
        </row>
        <row r="503">
          <cell r="G503">
            <v>1</v>
          </cell>
          <cell r="H503">
            <v>0</v>
          </cell>
        </row>
        <row r="504">
          <cell r="G504">
            <v>0</v>
          </cell>
          <cell r="H504">
            <v>1</v>
          </cell>
        </row>
        <row r="505">
          <cell r="G505">
            <v>1</v>
          </cell>
          <cell r="H505">
            <v>0</v>
          </cell>
        </row>
        <row r="506">
          <cell r="G506">
            <v>0</v>
          </cell>
          <cell r="H506">
            <v>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流程图设计"/>
      <sheetName val="彩色"/>
      <sheetName val="能源成本"/>
      <sheetName val="管理制度"/>
      <sheetName val="经济保温层计算"/>
      <sheetName val="锅炉房能效测算"/>
      <sheetName val="活塞式单级制冷机组"/>
      <sheetName val="表8"/>
      <sheetName val="表10"/>
      <sheetName val="表2"/>
      <sheetName val="表1"/>
      <sheetName val="压缩空气当量值"/>
      <sheetName val="节能量计算"/>
      <sheetName val="节能量"/>
      <sheetName val="区域"/>
      <sheetName val="封面"/>
      <sheetName val="链接"/>
      <sheetName val="标准"/>
      <sheetName val="单元名称"/>
      <sheetName val="能源名称"/>
      <sheetName val="产品名称"/>
      <sheetName val="企业概况"/>
      <sheetName val="校核"/>
      <sheetName val="企业数据表"/>
      <sheetName val="企业数据"/>
      <sheetName val="计量网络图"/>
      <sheetName val="计量器具清单"/>
      <sheetName val="计量配备率表"/>
      <sheetName val="设备测试"/>
      <sheetName val="设备效率表"/>
      <sheetName val="设备效率"/>
      <sheetName val="淘汰设备"/>
      <sheetName val="数据输入"/>
      <sheetName val="方框数据输入"/>
      <sheetName val="收支平衡表"/>
      <sheetName val="能源利用率数据"/>
      <sheetName val="S"/>
      <sheetName val="方框图"/>
      <sheetName val="表一"/>
      <sheetName val="表二（1）"/>
      <sheetName val="表二（2）"/>
      <sheetName val="表三（1）"/>
      <sheetName val="表三（2）"/>
      <sheetName val="表三（3）"/>
      <sheetName val="表三"/>
      <sheetName val="统计图"/>
      <sheetName val="产品能耗"/>
      <sheetName val="节能量预测"/>
      <sheetName val="产品单耗报表"/>
      <sheetName val="图形分析"/>
      <sheetName val="已实施措施"/>
      <sheetName val="节能潜力"/>
      <sheetName val="管理整改建议"/>
      <sheetName val="节能技改整改建议"/>
      <sheetName val="节能措施"/>
      <sheetName val="打印"/>
      <sheetName val="INI"/>
      <sheetName val="初始化数据"/>
      <sheetName val="煤折标系数"/>
      <sheetName val="能源折标系数"/>
      <sheetName val="CO2排放系数"/>
      <sheetName val="蒸汽焓值"/>
      <sheetName val="无功补偿"/>
      <sheetName val="变压器"/>
      <sheetName val="高效设备"/>
      <sheetName val="蒸汽折标系数"/>
      <sheetName val="电机调速"/>
      <sheetName val="照明"/>
      <sheetName val="蒸汽锅炉"/>
      <sheetName val="蒸汽管网"/>
      <sheetName val="空气压缩机监测"/>
      <sheetName val="余热资源"/>
      <sheetName val="泵机组监测"/>
      <sheetName val="风机机组监测"/>
      <sheetName val="管道保温散热计算"/>
      <sheetName val="计量"/>
      <sheetName val="管理整改项目"/>
      <sheetName val="节能技改整改措施"/>
      <sheetName val="措施规划表"/>
      <sheetName val="企业能耗"/>
      <sheetName val="整改措施"/>
      <sheetName val="temp"/>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减排计算"/>
      <sheetName val="数据资料导入设置"/>
      <sheetName val="temp"/>
      <sheetName val="封面"/>
      <sheetName val="方框图"/>
      <sheetName val="流程图设计"/>
      <sheetName val="彩色"/>
      <sheetName val="能源成本"/>
      <sheetName val="管理制度"/>
      <sheetName val="经济保温层计算"/>
      <sheetName val="锅炉房能效测算"/>
      <sheetName val="活塞式单级制冷机组"/>
      <sheetName val="表8"/>
      <sheetName val="表10"/>
      <sheetName val="表2"/>
      <sheetName val="表1"/>
      <sheetName val="节能量计算"/>
      <sheetName val="节能量"/>
      <sheetName val="区域"/>
      <sheetName val="链接"/>
      <sheetName val="标准"/>
      <sheetName val="单元名称"/>
      <sheetName val="能源名称"/>
      <sheetName val="产品名称"/>
      <sheetName val="企业概况"/>
      <sheetName val="校核"/>
      <sheetName val="企业数据表"/>
      <sheetName val="企业数据"/>
      <sheetName val="计量网络图"/>
      <sheetName val="计量器具清单"/>
      <sheetName val="计量配备率表"/>
      <sheetName val="设备测试"/>
      <sheetName val="设备效率表"/>
      <sheetName val="设备效率"/>
      <sheetName val="淘汰设备"/>
      <sheetName val="数据输入"/>
      <sheetName val="方框数据输入"/>
      <sheetName val="收支平衡表"/>
      <sheetName val="S"/>
      <sheetName val="表一"/>
      <sheetName val="表二（1）"/>
      <sheetName val="表二（2）"/>
      <sheetName val="表三（1）"/>
      <sheetName val="表三（2）"/>
      <sheetName val="表三（3）"/>
      <sheetName val="表三"/>
      <sheetName val="统计图"/>
      <sheetName val="产品能耗"/>
      <sheetName val="产品单耗报表"/>
      <sheetName val="图形分析"/>
      <sheetName val="节能潜力"/>
      <sheetName val="已实施措施"/>
      <sheetName val="管理整改建议"/>
      <sheetName val="节能技改整改建议"/>
      <sheetName val="节能措施"/>
      <sheetName val="打印"/>
      <sheetName val="INI"/>
      <sheetName val="初始化数据"/>
      <sheetName val="煤折标系数"/>
      <sheetName val="能源折标系数"/>
      <sheetName val="CO2排放系数"/>
      <sheetName val="蒸汽焓值"/>
      <sheetName val="无功补偿"/>
      <sheetName val="变压器"/>
      <sheetName val="高效设备"/>
      <sheetName val="蒸汽折标系数"/>
      <sheetName val="电机调速"/>
      <sheetName val="照明"/>
      <sheetName val="蒸汽锅炉"/>
      <sheetName val="蒸汽管网"/>
      <sheetName val="空气压缩机监测"/>
      <sheetName val="余热资源"/>
      <sheetName val="泵机组监测"/>
      <sheetName val="风机机组监测"/>
      <sheetName val="管道保温散热计算"/>
      <sheetName val="压缩空气当量值"/>
      <sheetName val="氧气当量值"/>
      <sheetName val="饱和水焓值"/>
      <sheetName val="循环水当量值"/>
      <sheetName val="设备监测指标"/>
      <sheetName val="Sheet3"/>
      <sheetName val="能源输配系统"/>
      <sheetName val="电焊设备监测"/>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流程图设计"/>
      <sheetName val="彩色"/>
      <sheetName val="能源成本"/>
      <sheetName val="管理制度"/>
      <sheetName val="经济保温层计算"/>
      <sheetName val="锅炉房能效测算"/>
      <sheetName val="活塞式单级制冷机组"/>
      <sheetName val="表8"/>
      <sheetName val="表10"/>
      <sheetName val="表2"/>
      <sheetName val="表1"/>
      <sheetName val="压缩空气当量值"/>
      <sheetName val="节能量计算"/>
      <sheetName val="节能量"/>
      <sheetName val="区域"/>
      <sheetName val="封面"/>
      <sheetName val="链接"/>
      <sheetName val="标准"/>
      <sheetName val="单元名称"/>
      <sheetName val="能源名称"/>
      <sheetName val="产品名称"/>
      <sheetName val="企业概况"/>
      <sheetName val="校核"/>
      <sheetName val="企业数据表"/>
      <sheetName val="企业数据"/>
      <sheetName val="计量网络图"/>
      <sheetName val="计量器具清单"/>
      <sheetName val="计量配备率表"/>
      <sheetName val="设备测试"/>
      <sheetName val="设备效率表"/>
      <sheetName val="设备效率"/>
      <sheetName val="淘汰设备"/>
      <sheetName val="数据输入"/>
      <sheetName val="方框数据输入"/>
      <sheetName val="收支平衡表"/>
      <sheetName val="能源利用率数据"/>
      <sheetName val="S"/>
      <sheetName val="方框图"/>
      <sheetName val="表一"/>
      <sheetName val="表二（1）"/>
      <sheetName val="表二（2）"/>
      <sheetName val="表三（1）"/>
      <sheetName val="表三（2）"/>
      <sheetName val="表三（3）"/>
      <sheetName val="表三"/>
      <sheetName val="统计图"/>
      <sheetName val="产品能耗"/>
      <sheetName val="节能量预测"/>
      <sheetName val="产品单耗报表"/>
      <sheetName val="图形分析"/>
      <sheetName val="已实施措施"/>
      <sheetName val="节能潜力"/>
      <sheetName val="管理整改建议"/>
      <sheetName val="节能技改整改建议"/>
      <sheetName val="节能措施"/>
      <sheetName val="打印"/>
      <sheetName val="INI"/>
      <sheetName val="初始化数据"/>
      <sheetName val="煤折标系数"/>
      <sheetName val="能源折标系数"/>
      <sheetName val="CO2排放系数"/>
      <sheetName val="蒸汽焓值"/>
      <sheetName val="无功补偿"/>
      <sheetName val="变压器"/>
      <sheetName val="高效设备"/>
      <sheetName val="蒸汽折标系数"/>
      <sheetName val="电机调速"/>
      <sheetName val="照明"/>
      <sheetName val="蒸汽锅炉"/>
      <sheetName val="蒸汽管网"/>
      <sheetName val="空气压缩机监测"/>
      <sheetName val="余热资源"/>
      <sheetName val="泵机组监测"/>
      <sheetName val="风机机组监测"/>
      <sheetName val="管道保温散热计算"/>
      <sheetName val="计量"/>
      <sheetName val="管理整改项目"/>
      <sheetName val="节能技改整改措施"/>
      <sheetName val="措施规划表"/>
      <sheetName val="企业能耗"/>
      <sheetName val="整改措施"/>
      <sheetName val="tem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G51"/>
  <sheetViews>
    <sheetView showGridLines="0" showZeros="0" showOutlineSymbols="0" workbookViewId="0" topLeftCell="A1">
      <pane xSplit="7" ySplit="1" topLeftCell="H2" activePane="bottomRight" state="frozen"/>
      <selection pane="topLeft" activeCell="A1" sqref="A1"/>
      <selection pane="topRight" activeCell="G1" sqref="G1"/>
      <selection pane="bottomLeft" activeCell="A2" sqref="A2"/>
      <selection pane="bottomRight" activeCell="A1" sqref="A1"/>
    </sheetView>
  </sheetViews>
  <sheetFormatPr defaultColWidth="9.00390625" defaultRowHeight="14.25"/>
  <cols>
    <col min="1" max="1" width="6.375" style="3" customWidth="1"/>
    <col min="2" max="2" width="6.50390625" style="63" customWidth="1"/>
    <col min="3" max="3" width="30.125" style="3" customWidth="1"/>
    <col min="4" max="4" width="10.125" style="3" customWidth="1"/>
    <col min="5" max="5" width="11.25390625" style="3" customWidth="1"/>
    <col min="6" max="6" width="12.375" style="3" customWidth="1"/>
    <col min="7" max="7" width="13.00390625" style="63" customWidth="1"/>
    <col min="8" max="16384" width="9.00390625" style="3" customWidth="1"/>
  </cols>
  <sheetData>
    <row r="1" spans="1:7" ht="23.25" customHeight="1">
      <c r="A1" s="139" t="s">
        <v>467</v>
      </c>
      <c r="B1" s="231" t="s">
        <v>408</v>
      </c>
      <c r="C1" s="231"/>
      <c r="D1" s="231"/>
      <c r="E1" s="231"/>
      <c r="F1" s="231"/>
      <c r="G1" s="231"/>
    </row>
    <row r="2" spans="2:7" ht="14.25">
      <c r="B2" s="233" t="s">
        <v>62</v>
      </c>
      <c r="C2" s="233"/>
      <c r="D2" s="233"/>
      <c r="E2" s="233"/>
      <c r="F2" s="233"/>
      <c r="G2" s="233"/>
    </row>
    <row r="3" spans="2:7" ht="14.25">
      <c r="B3" s="2" t="s">
        <v>41</v>
      </c>
      <c r="C3" s="2" t="s">
        <v>42</v>
      </c>
      <c r="D3" s="234" t="s">
        <v>43</v>
      </c>
      <c r="E3" s="234"/>
      <c r="F3" s="234"/>
      <c r="G3" s="2"/>
    </row>
    <row r="4" spans="2:7" ht="17.25" customHeight="1">
      <c r="B4" s="60">
        <v>1</v>
      </c>
      <c r="C4" s="1" t="s">
        <v>44</v>
      </c>
      <c r="D4" s="177"/>
      <c r="E4" s="177"/>
      <c r="F4" s="177"/>
      <c r="G4" s="177"/>
    </row>
    <row r="5" spans="2:7" ht="17.25" customHeight="1">
      <c r="B5" s="60">
        <v>2</v>
      </c>
      <c r="C5" s="1" t="s">
        <v>35</v>
      </c>
      <c r="D5" s="232"/>
      <c r="E5" s="232"/>
      <c r="F5" s="232"/>
      <c r="G5" s="232"/>
    </row>
    <row r="6" spans="2:7" ht="17.25" customHeight="1">
      <c r="B6" s="60">
        <v>3</v>
      </c>
      <c r="C6" s="1" t="s">
        <v>36</v>
      </c>
      <c r="D6" s="232"/>
      <c r="E6" s="232"/>
      <c r="F6" s="232"/>
      <c r="G6" s="232"/>
    </row>
    <row r="7" spans="2:7" ht="17.25" customHeight="1">
      <c r="B7" s="60">
        <v>4</v>
      </c>
      <c r="C7" s="1" t="s">
        <v>37</v>
      </c>
      <c r="D7" s="232"/>
      <c r="E7" s="232"/>
      <c r="F7" s="232"/>
      <c r="G7" s="232"/>
    </row>
    <row r="8" spans="2:7" ht="17.25" customHeight="1">
      <c r="B8" s="60">
        <v>5</v>
      </c>
      <c r="C8" s="1" t="s">
        <v>38</v>
      </c>
      <c r="D8" s="232"/>
      <c r="E8" s="232"/>
      <c r="F8" s="232"/>
      <c r="G8" s="232"/>
    </row>
    <row r="9" spans="2:7" ht="17.25" customHeight="1">
      <c r="B9" s="60">
        <v>6</v>
      </c>
      <c r="C9" s="1" t="s">
        <v>39</v>
      </c>
      <c r="D9" s="232"/>
      <c r="E9" s="232"/>
      <c r="F9" s="232"/>
      <c r="G9" s="232"/>
    </row>
    <row r="10" spans="2:7" ht="17.25" customHeight="1">
      <c r="B10" s="60">
        <v>7</v>
      </c>
      <c r="C10" s="1" t="s">
        <v>40</v>
      </c>
      <c r="D10" s="232"/>
      <c r="E10" s="232"/>
      <c r="F10" s="232"/>
      <c r="G10" s="232"/>
    </row>
    <row r="11" spans="2:7" ht="17.25" customHeight="1">
      <c r="B11" s="60">
        <v>8</v>
      </c>
      <c r="C11" s="61" t="s">
        <v>391</v>
      </c>
      <c r="D11" s="232"/>
      <c r="E11" s="232"/>
      <c r="F11" s="232"/>
      <c r="G11" s="232"/>
    </row>
    <row r="12" spans="2:7" ht="17.25" customHeight="1">
      <c r="B12" s="60">
        <v>9</v>
      </c>
      <c r="C12" s="61" t="s">
        <v>386</v>
      </c>
      <c r="D12" s="232"/>
      <c r="E12" s="232"/>
      <c r="F12" s="232"/>
      <c r="G12" s="232"/>
    </row>
    <row r="13" spans="2:7" ht="17.25" customHeight="1">
      <c r="B13" s="60">
        <v>10</v>
      </c>
      <c r="C13" s="1" t="s">
        <v>392</v>
      </c>
      <c r="D13" s="232"/>
      <c r="E13" s="232"/>
      <c r="F13" s="232"/>
      <c r="G13" s="232"/>
    </row>
    <row r="14" spans="2:7" ht="14.25">
      <c r="B14" s="60"/>
      <c r="C14" s="1"/>
      <c r="D14" s="179"/>
      <c r="E14" s="179"/>
      <c r="F14" s="179"/>
      <c r="G14" s="154"/>
    </row>
    <row r="15" spans="2:7" ht="14.25">
      <c r="B15" s="178" t="s">
        <v>63</v>
      </c>
      <c r="C15" s="178"/>
      <c r="D15" s="178"/>
      <c r="E15" s="178"/>
      <c r="F15" s="178"/>
      <c r="G15" s="60"/>
    </row>
    <row r="16" spans="2:7" ht="14.25">
      <c r="B16" s="2" t="s">
        <v>45</v>
      </c>
      <c r="C16" s="2" t="s">
        <v>46</v>
      </c>
      <c r="D16" s="2" t="s">
        <v>47</v>
      </c>
      <c r="E16" s="2" t="s">
        <v>389</v>
      </c>
      <c r="F16" s="2" t="s">
        <v>388</v>
      </c>
      <c r="G16" s="2" t="s">
        <v>387</v>
      </c>
    </row>
    <row r="17" spans="2:7" ht="14.25">
      <c r="B17" s="60">
        <v>1</v>
      </c>
      <c r="C17" s="1" t="s">
        <v>48</v>
      </c>
      <c r="D17" s="1" t="s">
        <v>49</v>
      </c>
      <c r="E17" s="135"/>
      <c r="F17" s="135"/>
      <c r="G17" s="150" t="str">
        <f>IF(F17=0,"-",(E17/F17-1)*100)</f>
        <v>-</v>
      </c>
    </row>
    <row r="18" spans="2:7" ht="14.25">
      <c r="B18" s="60">
        <v>2</v>
      </c>
      <c r="C18" s="1" t="s">
        <v>50</v>
      </c>
      <c r="D18" s="1" t="s">
        <v>49</v>
      </c>
      <c r="E18" s="135"/>
      <c r="F18" s="135"/>
      <c r="G18" s="150" t="str">
        <f aca="true" t="shared" si="0" ref="G18:G32">IF(F18=0,"-",(E18/F18-1)*100)</f>
        <v>-</v>
      </c>
    </row>
    <row r="19" spans="2:7" ht="14.25">
      <c r="B19" s="60">
        <v>3</v>
      </c>
      <c r="C19" s="1" t="s">
        <v>51</v>
      </c>
      <c r="D19" s="1" t="s">
        <v>49</v>
      </c>
      <c r="E19" s="135"/>
      <c r="F19" s="135"/>
      <c r="G19" s="150" t="str">
        <f t="shared" si="0"/>
        <v>-</v>
      </c>
    </row>
    <row r="20" spans="2:7" ht="14.25">
      <c r="B20" s="60">
        <v>4</v>
      </c>
      <c r="C20" s="1" t="s">
        <v>394</v>
      </c>
      <c r="D20" s="1" t="s">
        <v>52</v>
      </c>
      <c r="E20" s="135"/>
      <c r="F20" s="135"/>
      <c r="G20" s="150" t="str">
        <f t="shared" si="0"/>
        <v>-</v>
      </c>
    </row>
    <row r="21" spans="2:7" ht="14.25">
      <c r="B21" s="60">
        <v>5</v>
      </c>
      <c r="C21" s="1" t="s">
        <v>53</v>
      </c>
      <c r="D21" s="1" t="s">
        <v>52</v>
      </c>
      <c r="E21" s="135"/>
      <c r="F21" s="135"/>
      <c r="G21" s="150" t="str">
        <f t="shared" si="0"/>
        <v>-</v>
      </c>
    </row>
    <row r="22" spans="2:7" ht="14.25">
      <c r="B22" s="60">
        <v>6</v>
      </c>
      <c r="C22" s="1" t="s">
        <v>54</v>
      </c>
      <c r="D22" s="1" t="s">
        <v>52</v>
      </c>
      <c r="E22" s="135"/>
      <c r="F22" s="135"/>
      <c r="G22" s="150" t="str">
        <f t="shared" si="0"/>
        <v>-</v>
      </c>
    </row>
    <row r="23" spans="2:7" ht="14.25">
      <c r="B23" s="60">
        <v>7</v>
      </c>
      <c r="C23" s="1" t="s">
        <v>55</v>
      </c>
      <c r="D23" s="1" t="s">
        <v>52</v>
      </c>
      <c r="E23" s="135"/>
      <c r="F23" s="135"/>
      <c r="G23" s="150" t="str">
        <f t="shared" si="0"/>
        <v>-</v>
      </c>
    </row>
    <row r="24" spans="2:7" ht="14.25">
      <c r="B24" s="60">
        <v>8</v>
      </c>
      <c r="C24" s="1" t="s">
        <v>465</v>
      </c>
      <c r="D24" s="1" t="s">
        <v>49</v>
      </c>
      <c r="E24" s="135"/>
      <c r="F24" s="135"/>
      <c r="G24" s="150" t="str">
        <f t="shared" si="0"/>
        <v>-</v>
      </c>
    </row>
    <row r="25" spans="2:7" ht="14.25">
      <c r="B25" s="60">
        <v>9</v>
      </c>
      <c r="C25" s="1" t="s">
        <v>395</v>
      </c>
      <c r="D25" s="1" t="s">
        <v>56</v>
      </c>
      <c r="E25" s="135"/>
      <c r="F25" s="135"/>
      <c r="G25" s="150" t="str">
        <f t="shared" si="0"/>
        <v>-</v>
      </c>
    </row>
    <row r="26" spans="2:7" ht="14.25">
      <c r="B26" s="60">
        <v>10</v>
      </c>
      <c r="C26" s="1" t="s">
        <v>57</v>
      </c>
      <c r="D26" s="1" t="s">
        <v>49</v>
      </c>
      <c r="E26" s="135"/>
      <c r="F26" s="135"/>
      <c r="G26" s="150" t="str">
        <f t="shared" si="0"/>
        <v>-</v>
      </c>
    </row>
    <row r="27" spans="2:7" ht="17.25" customHeight="1">
      <c r="B27" s="60">
        <v>11</v>
      </c>
      <c r="C27" s="1" t="s">
        <v>393</v>
      </c>
      <c r="D27" s="1" t="s">
        <v>58</v>
      </c>
      <c r="E27" s="135"/>
      <c r="F27" s="135"/>
      <c r="G27" s="150" t="str">
        <f t="shared" si="0"/>
        <v>-</v>
      </c>
    </row>
    <row r="28" spans="2:7" ht="17.25" customHeight="1">
      <c r="B28" s="60">
        <v>12</v>
      </c>
      <c r="C28" s="1" t="s">
        <v>59</v>
      </c>
      <c r="D28" s="1" t="s">
        <v>49</v>
      </c>
      <c r="E28" s="135"/>
      <c r="F28" s="135"/>
      <c r="G28" s="150" t="str">
        <f t="shared" si="0"/>
        <v>-</v>
      </c>
    </row>
    <row r="29" spans="2:7" ht="17.25" customHeight="1">
      <c r="B29" s="60">
        <v>13</v>
      </c>
      <c r="C29" s="1" t="s">
        <v>396</v>
      </c>
      <c r="D29" s="1" t="s">
        <v>60</v>
      </c>
      <c r="E29" s="135"/>
      <c r="F29" s="135"/>
      <c r="G29" s="150" t="str">
        <f t="shared" si="0"/>
        <v>-</v>
      </c>
    </row>
    <row r="30" spans="2:7" ht="17.25" customHeight="1">
      <c r="B30" s="60">
        <v>14</v>
      </c>
      <c r="C30" s="1" t="s">
        <v>397</v>
      </c>
      <c r="D30" s="1" t="s">
        <v>61</v>
      </c>
      <c r="E30" s="135"/>
      <c r="F30" s="135"/>
      <c r="G30" s="150" t="str">
        <f t="shared" si="0"/>
        <v>-</v>
      </c>
    </row>
    <row r="31" spans="2:7" ht="15.75">
      <c r="B31" s="62">
        <v>15</v>
      </c>
      <c r="C31" s="1" t="s">
        <v>485</v>
      </c>
      <c r="D31" s="1"/>
      <c r="E31" s="135"/>
      <c r="F31" s="135"/>
      <c r="G31" s="150" t="str">
        <f t="shared" si="0"/>
        <v>-</v>
      </c>
    </row>
    <row r="32" spans="2:7" ht="14.25">
      <c r="B32" s="66">
        <v>16</v>
      </c>
      <c r="C32" s="1" t="s">
        <v>390</v>
      </c>
      <c r="D32" s="1"/>
      <c r="E32" s="135"/>
      <c r="F32" s="135"/>
      <c r="G32" s="150" t="str">
        <f t="shared" si="0"/>
        <v>-</v>
      </c>
    </row>
    <row r="33" ht="14.25"/>
    <row r="34" ht="14.25"/>
    <row r="35" spans="2:7" ht="14.25">
      <c r="B35" s="157" t="s">
        <v>398</v>
      </c>
      <c r="C35" s="157"/>
      <c r="D35" s="157"/>
      <c r="E35" s="157"/>
      <c r="F35" s="157"/>
      <c r="G35" s="157"/>
    </row>
    <row r="36" spans="2:7" ht="18.75" customHeight="1">
      <c r="B36" s="156" t="s">
        <v>458</v>
      </c>
      <c r="C36" s="156"/>
      <c r="D36" s="156"/>
      <c r="E36" s="156"/>
      <c r="F36" s="156"/>
      <c r="G36" s="156"/>
    </row>
    <row r="37" spans="2:7" ht="18.75" customHeight="1">
      <c r="B37" s="155" t="s">
        <v>459</v>
      </c>
      <c r="C37" s="156"/>
      <c r="D37" s="156"/>
      <c r="E37" s="156"/>
      <c r="F37" s="156"/>
      <c r="G37" s="156"/>
    </row>
    <row r="38" spans="2:7" ht="18.75" customHeight="1">
      <c r="B38" s="155" t="s">
        <v>460</v>
      </c>
      <c r="C38" s="156"/>
      <c r="D38" s="156"/>
      <c r="E38" s="156"/>
      <c r="F38" s="156"/>
      <c r="G38" s="156"/>
    </row>
    <row r="39" spans="2:7" ht="35.25" customHeight="1">
      <c r="B39" s="155" t="s">
        <v>399</v>
      </c>
      <c r="C39" s="156"/>
      <c r="D39" s="156"/>
      <c r="E39" s="156"/>
      <c r="F39" s="156"/>
      <c r="G39" s="156"/>
    </row>
    <row r="40" spans="2:7" ht="18.75" customHeight="1">
      <c r="B40" s="155" t="s">
        <v>461</v>
      </c>
      <c r="C40" s="156"/>
      <c r="D40" s="156"/>
      <c r="E40" s="156"/>
      <c r="F40" s="156"/>
      <c r="G40" s="156"/>
    </row>
    <row r="41" spans="2:7" ht="18.75" customHeight="1">
      <c r="B41" s="155" t="s">
        <v>400</v>
      </c>
      <c r="C41" s="156"/>
      <c r="D41" s="156"/>
      <c r="E41" s="156"/>
      <c r="F41" s="156"/>
      <c r="G41" s="156"/>
    </row>
    <row r="42" spans="2:7" ht="14.25">
      <c r="B42" s="158"/>
      <c r="C42" s="158"/>
      <c r="D42" s="158"/>
      <c r="E42" s="158"/>
      <c r="F42" s="158"/>
      <c r="G42" s="158"/>
    </row>
    <row r="43" spans="2:7" ht="14.25">
      <c r="B43" s="158"/>
      <c r="C43" s="158"/>
      <c r="D43" s="158"/>
      <c r="E43" s="158"/>
      <c r="F43" s="158"/>
      <c r="G43" s="158"/>
    </row>
    <row r="44" spans="2:7" ht="14.25">
      <c r="B44" s="158"/>
      <c r="C44" s="158"/>
      <c r="D44" s="158"/>
      <c r="E44" s="158"/>
      <c r="F44" s="158"/>
      <c r="G44" s="158"/>
    </row>
    <row r="45" spans="2:7" ht="14.25">
      <c r="B45" s="158"/>
      <c r="C45" s="158"/>
      <c r="D45" s="158"/>
      <c r="E45" s="158"/>
      <c r="F45" s="158"/>
      <c r="G45" s="158"/>
    </row>
    <row r="46" spans="2:7" ht="14.25">
      <c r="B46" s="158"/>
      <c r="C46" s="158"/>
      <c r="D46" s="158"/>
      <c r="E46" s="158"/>
      <c r="F46" s="158"/>
      <c r="G46" s="158"/>
    </row>
    <row r="47" spans="2:7" ht="14.25">
      <c r="B47" s="158"/>
      <c r="C47" s="158"/>
      <c r="D47" s="158"/>
      <c r="E47" s="158"/>
      <c r="F47" s="158"/>
      <c r="G47" s="158"/>
    </row>
    <row r="48" spans="2:7" ht="14.25">
      <c r="B48" s="158"/>
      <c r="C48" s="158"/>
      <c r="D48" s="158"/>
      <c r="E48" s="158"/>
      <c r="F48" s="158"/>
      <c r="G48" s="158"/>
    </row>
    <row r="49" spans="2:7" ht="14.25">
      <c r="B49" s="158"/>
      <c r="C49" s="158"/>
      <c r="D49" s="158"/>
      <c r="E49" s="158"/>
      <c r="F49" s="158"/>
      <c r="G49" s="158"/>
    </row>
    <row r="50" spans="2:7" ht="14.25">
      <c r="B50" s="158"/>
      <c r="C50" s="158"/>
      <c r="D50" s="158"/>
      <c r="E50" s="158"/>
      <c r="F50" s="158"/>
      <c r="G50" s="158"/>
    </row>
    <row r="51" spans="2:7" ht="14.25">
      <c r="B51" s="158"/>
      <c r="C51" s="158"/>
      <c r="D51" s="158"/>
      <c r="E51" s="158"/>
      <c r="F51" s="158"/>
      <c r="G51" s="158"/>
    </row>
  </sheetData>
  <mergeCells count="32">
    <mergeCell ref="B50:G50"/>
    <mergeCell ref="B51:G51"/>
    <mergeCell ref="B46:G46"/>
    <mergeCell ref="B47:G47"/>
    <mergeCell ref="B48:G48"/>
    <mergeCell ref="B49:G49"/>
    <mergeCell ref="B42:G42"/>
    <mergeCell ref="B43:G43"/>
    <mergeCell ref="B44:G44"/>
    <mergeCell ref="B45:G45"/>
    <mergeCell ref="B39:G39"/>
    <mergeCell ref="B40:G40"/>
    <mergeCell ref="B41:G41"/>
    <mergeCell ref="B35:G35"/>
    <mergeCell ref="B36:G36"/>
    <mergeCell ref="B37:G37"/>
    <mergeCell ref="B38:G38"/>
    <mergeCell ref="B15:F15"/>
    <mergeCell ref="D8:G8"/>
    <mergeCell ref="D9:G9"/>
    <mergeCell ref="D10:G10"/>
    <mergeCell ref="D14:G14"/>
    <mergeCell ref="D11:G11"/>
    <mergeCell ref="D12:G12"/>
    <mergeCell ref="D13:G13"/>
    <mergeCell ref="B1:G1"/>
    <mergeCell ref="D5:G5"/>
    <mergeCell ref="D6:G6"/>
    <mergeCell ref="D7:G7"/>
    <mergeCell ref="B2:G2"/>
    <mergeCell ref="D3:F3"/>
    <mergeCell ref="D4:G4"/>
  </mergeCells>
  <dataValidations count="1">
    <dataValidation type="list" allowBlank="1" showInputMessage="1" showErrorMessage="1" sqref="D13:G13">
      <formula1>$AB$1:$AD$1</formula1>
    </dataValidation>
  </dataValidations>
  <hyperlinks>
    <hyperlink ref="A1" location="目录!A1" display="目录"/>
  </hyperlinks>
  <printOptions/>
  <pageMargins left="0.62" right="0.63" top="1" bottom="1" header="0.5" footer="0.5"/>
  <pageSetup blackAndWhite="1"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codeName="Sheet10"/>
  <dimension ref="A1:I9"/>
  <sheetViews>
    <sheetView showGridLines="0" showZeros="0" showOutlineSymbols="0" workbookViewId="0" topLeftCell="A1">
      <selection activeCell="B18" sqref="B18"/>
    </sheetView>
  </sheetViews>
  <sheetFormatPr defaultColWidth="9.00390625" defaultRowHeight="14.25"/>
  <cols>
    <col min="2" max="2" width="20.375" style="0" customWidth="1"/>
  </cols>
  <sheetData>
    <row r="1" spans="1:9" ht="18.75">
      <c r="A1" s="127" t="s">
        <v>463</v>
      </c>
      <c r="B1" s="231" t="s">
        <v>6</v>
      </c>
      <c r="C1" s="231"/>
      <c r="D1" s="231"/>
      <c r="E1" s="231"/>
      <c r="F1" s="231"/>
      <c r="G1" s="231"/>
      <c r="H1" s="231"/>
      <c r="I1" s="231"/>
    </row>
    <row r="2" spans="2:9" ht="14.25">
      <c r="B2" s="100"/>
      <c r="C2" s="100"/>
      <c r="D2" s="100"/>
      <c r="E2" s="100"/>
      <c r="F2" s="100"/>
      <c r="G2" s="100"/>
      <c r="H2" s="100"/>
      <c r="I2" s="100"/>
    </row>
    <row r="3" spans="2:9" ht="14.25">
      <c r="B3" s="261" t="s">
        <v>300</v>
      </c>
      <c r="C3" s="261" t="s">
        <v>301</v>
      </c>
      <c r="D3" s="131" t="s">
        <v>69</v>
      </c>
      <c r="E3" s="131" t="s">
        <v>85</v>
      </c>
      <c r="F3" s="131" t="s">
        <v>76</v>
      </c>
      <c r="G3" s="38" t="s">
        <v>323</v>
      </c>
      <c r="H3" s="38" t="s">
        <v>270</v>
      </c>
      <c r="I3" s="38" t="s">
        <v>303</v>
      </c>
    </row>
    <row r="4" spans="2:9" ht="14.25">
      <c r="B4" s="262"/>
      <c r="C4" s="262"/>
      <c r="D4" s="132" t="s">
        <v>304</v>
      </c>
      <c r="E4" s="132" t="s">
        <v>304</v>
      </c>
      <c r="F4" s="132" t="s">
        <v>305</v>
      </c>
      <c r="G4" s="39" t="s">
        <v>324</v>
      </c>
      <c r="H4" s="39" t="s">
        <v>307</v>
      </c>
      <c r="I4" s="39" t="s">
        <v>308</v>
      </c>
    </row>
    <row r="5" spans="2:9" ht="14.25">
      <c r="B5" s="94" t="s">
        <v>325</v>
      </c>
      <c r="C5" s="95">
        <v>1</v>
      </c>
      <c r="D5" s="103">
        <f>Sheet9!D14/Sheet9!$H$14</f>
        <v>0.7756359304496262</v>
      </c>
      <c r="E5" s="103">
        <f>Sheet9!E14/Sheet9!$H$14</f>
        <v>0.05271695052716951</v>
      </c>
      <c r="F5" s="103">
        <f>Sheet9!F14/Sheet9!$H$14</f>
        <v>2.622985597532354</v>
      </c>
      <c r="G5" s="103">
        <f>Sheet9!G14/Sheet9!$H$14</f>
        <v>3.852630779895576</v>
      </c>
      <c r="H5" s="99">
        <v>1233</v>
      </c>
      <c r="I5" s="40" t="s">
        <v>49</v>
      </c>
    </row>
    <row r="6" spans="2:9" ht="14.25">
      <c r="B6" s="96" t="s">
        <v>326</v>
      </c>
      <c r="C6" s="95">
        <v>2</v>
      </c>
      <c r="D6" s="103">
        <f>Sheet9!D15/Sheet9!$H$14</f>
        <v>0.10702494911679979</v>
      </c>
      <c r="E6" s="103">
        <f>Sheet9!E15/Sheet9!$H$14</f>
        <v>0.012790228432982236</v>
      </c>
      <c r="F6" s="103">
        <f>Sheet9!F15/Sheet9!$H$14</f>
        <v>0.7068321622324854</v>
      </c>
      <c r="G6" s="103">
        <f>Sheet9!G15/Sheet9!$H$14</f>
        <v>0.9632573584919121</v>
      </c>
      <c r="H6" s="99">
        <v>476</v>
      </c>
      <c r="I6" s="40" t="s">
        <v>304</v>
      </c>
    </row>
    <row r="7" spans="2:9" ht="14.25">
      <c r="B7" s="96" t="s">
        <v>327</v>
      </c>
      <c r="C7" s="95">
        <v>3</v>
      </c>
      <c r="D7" s="103">
        <f>Sheet9!D16/Sheet9!$H$14</f>
        <v>0.16601507855125638</v>
      </c>
      <c r="E7" s="103">
        <f>Sheet9!E16/Sheet9!$H$14</f>
        <v>0.015863568936920844</v>
      </c>
      <c r="F7" s="103">
        <f>Sheet9!F16/Sheet9!$H$14</f>
        <v>0.8477967846088607</v>
      </c>
      <c r="G7" s="103">
        <f>Sheet9!G16/Sheet9!$H$14</f>
        <v>1.1830206774426286</v>
      </c>
      <c r="H7" s="99">
        <v>843</v>
      </c>
      <c r="I7" s="40" t="s">
        <v>304</v>
      </c>
    </row>
    <row r="8" spans="2:9" ht="14.25">
      <c r="B8" s="96" t="s">
        <v>328</v>
      </c>
      <c r="C8" s="95">
        <v>4</v>
      </c>
      <c r="D8" s="103">
        <f>Sheet9!D17/Sheet9!$H$14</f>
        <v>0.2568598778803195</v>
      </c>
      <c r="E8" s="103">
        <f>Sheet9!E17/Sheet9!$H$14</f>
        <v>0.02001177338196885</v>
      </c>
      <c r="F8" s="103">
        <f>Sheet9!F17/Sheet9!$H$14</f>
        <v>1.0283208482077086</v>
      </c>
      <c r="G8" s="103">
        <f>Sheet9!G17/Sheet9!$H$14</f>
        <v>1.4756983357232074</v>
      </c>
      <c r="H8" s="99">
        <v>357</v>
      </c>
      <c r="I8" s="40" t="s">
        <v>304</v>
      </c>
    </row>
    <row r="9" spans="2:9" ht="14.25">
      <c r="B9" s="96" t="s">
        <v>329</v>
      </c>
      <c r="C9" s="95">
        <v>5</v>
      </c>
      <c r="D9" s="103">
        <f>Sheet9!D18/Sheet9!$H$14</f>
        <v>0.24573602490125057</v>
      </c>
      <c r="E9" s="103">
        <f>Sheet9!E18/Sheet9!$H$14</f>
        <v>0.0040513797752975735</v>
      </c>
      <c r="F9" s="103">
        <f>Sheet9!F18/Sheet9!$H$14</f>
        <v>0.04003580248329947</v>
      </c>
      <c r="G9" s="103">
        <f>Sheet9!G18/Sheet9!$H$14</f>
        <v>0.2306544082378279</v>
      </c>
      <c r="H9" s="99">
        <v>234</v>
      </c>
      <c r="I9" s="40" t="s">
        <v>304</v>
      </c>
    </row>
  </sheetData>
  <mergeCells count="3">
    <mergeCell ref="B3:B4"/>
    <mergeCell ref="C3:C4"/>
    <mergeCell ref="B1:I1"/>
  </mergeCells>
  <dataValidations count="1">
    <dataValidation type="decimal" allowBlank="1" showInputMessage="1" showErrorMessage="1" error="必须输入数据，不能输入文本！" sqref="H5:H9">
      <formula1>-100000000000000</formula1>
      <formula2>1000000000000000</formula2>
    </dataValidation>
  </dataValidations>
  <hyperlinks>
    <hyperlink ref="A1" location="目录!A1" display="目录"/>
  </hyperlinks>
  <printOptions/>
  <pageMargins left="0.75" right="0.75" top="1" bottom="1" header="0.5" footer="0.5"/>
  <pageSetup blackAndWhite="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Sheet1"/>
  <dimension ref="B1:F27"/>
  <sheetViews>
    <sheetView showGridLines="0" showZeros="0" tabSelected="1" showOutlineSymbols="0" workbookViewId="0" topLeftCell="A1">
      <pane xSplit="6" ySplit="3" topLeftCell="G4" activePane="bottomRight" state="frozen"/>
      <selection pane="topLeft" activeCell="A1" sqref="A1"/>
      <selection pane="topRight" activeCell="G1" sqref="G1"/>
      <selection pane="bottomLeft" activeCell="A3" sqref="A3"/>
      <selection pane="bottomRight" activeCell="C23" sqref="C23"/>
    </sheetView>
  </sheetViews>
  <sheetFormatPr defaultColWidth="9.00390625" defaultRowHeight="14.25"/>
  <cols>
    <col min="3" max="3" width="32.125" style="0" customWidth="1"/>
    <col min="4" max="4" width="13.25390625" style="0" customWidth="1"/>
    <col min="5" max="5" width="13.75390625" style="0" customWidth="1"/>
    <col min="6" max="6" width="14.375" style="0" customWidth="1"/>
  </cols>
  <sheetData>
    <row r="1" spans="2:6" ht="18.75">
      <c r="B1" s="264" t="s">
        <v>467</v>
      </c>
      <c r="C1" s="264"/>
      <c r="D1" s="264"/>
      <c r="E1" s="264"/>
      <c r="F1" s="264"/>
    </row>
    <row r="2" spans="2:6" ht="14.25">
      <c r="B2" s="65"/>
      <c r="C2" s="65"/>
      <c r="D2" s="65"/>
      <c r="E2" s="65"/>
      <c r="F2" s="65"/>
    </row>
    <row r="3" spans="2:6" ht="14.25">
      <c r="B3" s="55" t="s">
        <v>452</v>
      </c>
      <c r="C3" s="55" t="s">
        <v>453</v>
      </c>
      <c r="D3" s="55" t="s">
        <v>454</v>
      </c>
      <c r="E3" s="55" t="s">
        <v>455</v>
      </c>
      <c r="F3" s="55" t="s">
        <v>298</v>
      </c>
    </row>
    <row r="4" spans="2:6" s="125" customFormat="1" ht="14.25" customHeight="1">
      <c r="B4" s="123">
        <v>1</v>
      </c>
      <c r="C4" s="122" t="s">
        <v>408</v>
      </c>
      <c r="D4" s="123" t="s">
        <v>14</v>
      </c>
      <c r="E4" s="123" t="s">
        <v>462</v>
      </c>
      <c r="F4" s="149" t="s">
        <v>504</v>
      </c>
    </row>
    <row r="5" spans="2:6" s="125" customFormat="1" ht="14.25" customHeight="1">
      <c r="B5" s="123">
        <v>2</v>
      </c>
      <c r="C5" s="151" t="s">
        <v>482</v>
      </c>
      <c r="D5" s="123" t="s">
        <v>15</v>
      </c>
      <c r="E5" s="152" t="s">
        <v>505</v>
      </c>
      <c r="F5" s="123"/>
    </row>
    <row r="6" spans="2:6" s="125" customFormat="1" ht="14.25" customHeight="1">
      <c r="B6" s="123">
        <v>3</v>
      </c>
      <c r="C6" s="122" t="s">
        <v>3</v>
      </c>
      <c r="D6" s="123" t="s">
        <v>16</v>
      </c>
      <c r="E6" s="123" t="s">
        <v>462</v>
      </c>
      <c r="F6" s="126"/>
    </row>
    <row r="7" spans="2:6" s="125" customFormat="1" ht="14.25" customHeight="1">
      <c r="B7" s="123">
        <v>4</v>
      </c>
      <c r="C7" s="124" t="s">
        <v>384</v>
      </c>
      <c r="D7" s="123" t="s">
        <v>17</v>
      </c>
      <c r="E7" s="123" t="s">
        <v>462</v>
      </c>
      <c r="F7" s="126"/>
    </row>
    <row r="8" spans="2:6" s="125" customFormat="1" ht="14.25" customHeight="1">
      <c r="B8" s="123">
        <v>5</v>
      </c>
      <c r="C8" s="124" t="s">
        <v>385</v>
      </c>
      <c r="D8" s="123" t="s">
        <v>18</v>
      </c>
      <c r="E8" s="152" t="s">
        <v>299</v>
      </c>
      <c r="F8" s="126"/>
    </row>
    <row r="9" spans="2:6" s="125" customFormat="1" ht="14.25" customHeight="1">
      <c r="B9" s="123">
        <v>6</v>
      </c>
      <c r="C9" s="124" t="s">
        <v>410</v>
      </c>
      <c r="D9" s="123" t="s">
        <v>19</v>
      </c>
      <c r="E9" s="123" t="s">
        <v>462</v>
      </c>
      <c r="F9" s="149" t="s">
        <v>504</v>
      </c>
    </row>
    <row r="10" spans="2:6" s="125" customFormat="1" ht="14.25" customHeight="1">
      <c r="B10" s="123">
        <v>7</v>
      </c>
      <c r="C10" s="124" t="s">
        <v>4</v>
      </c>
      <c r="D10" s="123" t="s">
        <v>20</v>
      </c>
      <c r="E10" s="123" t="s">
        <v>462</v>
      </c>
      <c r="F10" s="149" t="s">
        <v>504</v>
      </c>
    </row>
    <row r="11" spans="2:6" s="125" customFormat="1" ht="14.25" customHeight="1">
      <c r="B11" s="123">
        <v>8</v>
      </c>
      <c r="C11" s="124" t="s">
        <v>414</v>
      </c>
      <c r="D11" s="123" t="s">
        <v>21</v>
      </c>
      <c r="E11" s="152" t="s">
        <v>299</v>
      </c>
      <c r="F11" s="149" t="s">
        <v>504</v>
      </c>
    </row>
    <row r="12" spans="2:6" s="125" customFormat="1" ht="14.25" customHeight="1">
      <c r="B12" s="123">
        <v>9</v>
      </c>
      <c r="C12" s="124" t="s">
        <v>5</v>
      </c>
      <c r="D12" s="123" t="s">
        <v>22</v>
      </c>
      <c r="E12" s="152" t="s">
        <v>299</v>
      </c>
      <c r="F12" s="149" t="s">
        <v>504</v>
      </c>
    </row>
    <row r="13" spans="2:6" s="125" customFormat="1" ht="14.25" customHeight="1">
      <c r="B13" s="123">
        <v>10</v>
      </c>
      <c r="C13" s="124" t="s">
        <v>6</v>
      </c>
      <c r="D13" s="123" t="s">
        <v>23</v>
      </c>
      <c r="E13" s="152" t="s">
        <v>299</v>
      </c>
      <c r="F13" s="149"/>
    </row>
    <row r="14" spans="2:6" s="125" customFormat="1" ht="14.25" customHeight="1">
      <c r="B14" s="123">
        <v>11</v>
      </c>
      <c r="C14" s="124" t="s">
        <v>12</v>
      </c>
      <c r="D14" s="123" t="s">
        <v>24</v>
      </c>
      <c r="E14" s="152" t="s">
        <v>299</v>
      </c>
      <c r="F14" s="123"/>
    </row>
    <row r="15" spans="2:6" s="125" customFormat="1" ht="14.25" customHeight="1">
      <c r="B15" s="123">
        <v>12</v>
      </c>
      <c r="C15" s="124" t="s">
        <v>13</v>
      </c>
      <c r="D15" s="123" t="s">
        <v>25</v>
      </c>
      <c r="E15" s="152" t="s">
        <v>299</v>
      </c>
      <c r="F15" s="123"/>
    </row>
    <row r="16" spans="2:6" s="125" customFormat="1" ht="14.25" customHeight="1">
      <c r="B16" s="123">
        <v>13</v>
      </c>
      <c r="C16" s="124" t="s">
        <v>426</v>
      </c>
      <c r="D16" s="123" t="s">
        <v>26</v>
      </c>
      <c r="E16" s="123" t="s">
        <v>462</v>
      </c>
      <c r="F16" s="126"/>
    </row>
    <row r="17" spans="2:6" s="125" customFormat="1" ht="14.25" customHeight="1">
      <c r="B17" s="123">
        <v>14</v>
      </c>
      <c r="C17" s="124" t="s">
        <v>7</v>
      </c>
      <c r="D17" s="123" t="s">
        <v>27</v>
      </c>
      <c r="E17" s="123" t="s">
        <v>462</v>
      </c>
      <c r="F17" s="123"/>
    </row>
    <row r="18" spans="2:6" s="125" customFormat="1" ht="14.25" customHeight="1">
      <c r="B18" s="123">
        <v>15</v>
      </c>
      <c r="C18" s="124" t="s">
        <v>8</v>
      </c>
      <c r="D18" s="123" t="s">
        <v>28</v>
      </c>
      <c r="E18" s="123" t="s">
        <v>462</v>
      </c>
      <c r="F18" s="123"/>
    </row>
    <row r="19" spans="2:6" s="125" customFormat="1" ht="14.25" customHeight="1">
      <c r="B19" s="123">
        <v>16</v>
      </c>
      <c r="C19" s="124" t="s">
        <v>9</v>
      </c>
      <c r="D19" s="123" t="s">
        <v>29</v>
      </c>
      <c r="E19" s="123" t="s">
        <v>462</v>
      </c>
      <c r="F19" s="126"/>
    </row>
    <row r="20" spans="2:6" s="125" customFormat="1" ht="14.25" customHeight="1">
      <c r="B20" s="123">
        <v>17</v>
      </c>
      <c r="C20" s="124" t="s">
        <v>10</v>
      </c>
      <c r="D20" s="123" t="s">
        <v>30</v>
      </c>
      <c r="E20" s="123" t="s">
        <v>462</v>
      </c>
      <c r="F20" s="149" t="s">
        <v>504</v>
      </c>
    </row>
    <row r="21" spans="2:6" s="125" customFormat="1" ht="14.25" customHeight="1">
      <c r="B21" s="123">
        <v>18</v>
      </c>
      <c r="C21" s="124" t="s">
        <v>500</v>
      </c>
      <c r="D21" s="123" t="s">
        <v>31</v>
      </c>
      <c r="E21" s="123" t="s">
        <v>462</v>
      </c>
      <c r="F21" s="149" t="s">
        <v>504</v>
      </c>
    </row>
    <row r="22" spans="2:6" s="125" customFormat="1" ht="14.25" customHeight="1">
      <c r="B22" s="123">
        <v>19</v>
      </c>
      <c r="C22" s="124" t="s">
        <v>501</v>
      </c>
      <c r="D22" s="123" t="s">
        <v>32</v>
      </c>
      <c r="E22" s="123" t="s">
        <v>462</v>
      </c>
      <c r="F22" s="149" t="s">
        <v>504</v>
      </c>
    </row>
    <row r="23" spans="2:6" s="125" customFormat="1" ht="14.25" customHeight="1">
      <c r="B23" s="123">
        <v>20</v>
      </c>
      <c r="C23" s="124" t="s">
        <v>510</v>
      </c>
      <c r="D23" s="123" t="s">
        <v>33</v>
      </c>
      <c r="E23" s="123" t="s">
        <v>462</v>
      </c>
      <c r="F23" s="149" t="s">
        <v>504</v>
      </c>
    </row>
    <row r="24" spans="2:6" s="125" customFormat="1" ht="14.25" customHeight="1">
      <c r="B24" s="123">
        <v>21</v>
      </c>
      <c r="C24" s="127" t="s">
        <v>508</v>
      </c>
      <c r="D24" s="123" t="s">
        <v>509</v>
      </c>
      <c r="E24" s="123" t="s">
        <v>462</v>
      </c>
      <c r="F24" s="149" t="s">
        <v>504</v>
      </c>
    </row>
    <row r="26" spans="2:6" ht="36" customHeight="1">
      <c r="B26" s="266" t="s">
        <v>506</v>
      </c>
      <c r="C26" s="266"/>
      <c r="D26" s="266"/>
      <c r="E26" s="266"/>
      <c r="F26" s="266"/>
    </row>
    <row r="27" spans="2:6" ht="33.75" customHeight="1">
      <c r="B27" s="265" t="s">
        <v>507</v>
      </c>
      <c r="C27" s="265"/>
      <c r="D27" s="265"/>
      <c r="E27" s="265"/>
      <c r="F27" s="265"/>
    </row>
  </sheetData>
  <mergeCells count="3">
    <mergeCell ref="B1:F1"/>
    <mergeCell ref="B27:F27"/>
    <mergeCell ref="B26:F26"/>
  </mergeCells>
  <hyperlinks>
    <hyperlink ref="C4" location="Sheet1!A1" display="企业概况及主要技术指标一览表"/>
    <hyperlink ref="C5" location="Sheet2!A1" display="企业能源流向图"/>
    <hyperlink ref="C6" location="Sheet3!A1" display="企业能源管理制度列表"/>
    <hyperlink ref="C7" location="Sheet4!A1" display="能源计量器具汇总表"/>
    <hyperlink ref="C8" location="Sheet5!A1" display="能源计量网络图"/>
    <hyperlink ref="C9" location="Sheet6!A1" display="能源计量器具配备率表"/>
    <hyperlink ref="C10" location="Sheet7!A1" display="已实施的节能技改项目表"/>
    <hyperlink ref="C11" location="Sheet8!A1" display="企业能源消费平衡综合表"/>
    <hyperlink ref="C12" location="Sheet9!A1" display="企业产品能源消耗表"/>
    <hyperlink ref="C13" location="Sheet10!A1" display="企业产品单位产量综合能耗表"/>
    <hyperlink ref="C14" location="Sheet11!A1" display="能源加工转换单元产出投入比表"/>
    <hyperlink ref="C15" location="Sheet12!A1" display="能源输送分配单元输送效率"/>
    <hyperlink ref="C16" location="Sheet13!A1" display="淘汰设备目录表"/>
    <hyperlink ref="C17" location="Sheet14!A1" display="企业产品能源成本表"/>
    <hyperlink ref="C18" location="Sheet15!A1" display="企业节能量表"/>
    <hyperlink ref="C19" location="Sheet16!A1" display="设备测试报告主要指标汇总表"/>
    <hyperlink ref="C20" location="Sheet17!A1" display="节能潜力明细表"/>
    <hyperlink ref="C21" location="Sheet18!A1" display="能源管理改进建议汇总表"/>
    <hyperlink ref="C22" location="Sheet19!A1" display="节能技术改造建议汇总表"/>
    <hyperlink ref="C23" location="Sheet20!A1" display="节能整改措施表"/>
    <hyperlink ref="C24" location="Sheet21!A1" display="节能整改措施表(整改方案中采用)"/>
  </hyperlinks>
  <printOptions/>
  <pageMargins left="0.75" right="0.75" top="1" bottom="1" header="0.5" footer="0.5"/>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1"/>
  <dimension ref="A1:K17"/>
  <sheetViews>
    <sheetView showGridLines="0" showZeros="0" showOutlineSymbols="0" workbookViewId="0" topLeftCell="A1">
      <selection activeCell="A1" sqref="A1"/>
    </sheetView>
  </sheetViews>
  <sheetFormatPr defaultColWidth="9.00390625" defaultRowHeight="14.25"/>
  <cols>
    <col min="2" max="2" width="13.50390625" style="0" customWidth="1"/>
  </cols>
  <sheetData>
    <row r="1" spans="1:11" ht="21.75" customHeight="1">
      <c r="A1" s="127" t="s">
        <v>463</v>
      </c>
      <c r="B1" s="231" t="s">
        <v>12</v>
      </c>
      <c r="C1" s="231"/>
      <c r="D1" s="231"/>
      <c r="E1" s="231"/>
      <c r="F1" s="231"/>
      <c r="G1" s="231"/>
      <c r="H1" s="231"/>
      <c r="I1" s="231"/>
      <c r="J1" s="231"/>
      <c r="K1" s="231"/>
    </row>
    <row r="2" spans="2:11" ht="14.25">
      <c r="B2" s="120"/>
      <c r="C2" s="267" t="s">
        <v>383</v>
      </c>
      <c r="D2" s="267"/>
      <c r="E2" s="267"/>
      <c r="F2" s="267"/>
      <c r="G2" s="267"/>
      <c r="H2" s="267"/>
      <c r="I2" s="267"/>
      <c r="J2" s="267"/>
      <c r="K2" s="80"/>
    </row>
    <row r="3" spans="2:11" ht="14.25">
      <c r="B3" s="268" t="s">
        <v>330</v>
      </c>
      <c r="C3" s="268" t="s">
        <v>331</v>
      </c>
      <c r="D3" s="269" t="s">
        <v>70</v>
      </c>
      <c r="E3" s="269"/>
      <c r="F3" s="269" t="s">
        <v>80</v>
      </c>
      <c r="G3" s="269"/>
      <c r="H3" s="269"/>
      <c r="I3" s="269"/>
      <c r="J3" s="268" t="s">
        <v>332</v>
      </c>
      <c r="K3" s="268"/>
    </row>
    <row r="4" spans="2:11" ht="14.25">
      <c r="B4" s="268"/>
      <c r="C4" s="268"/>
      <c r="D4" s="133" t="s">
        <v>333</v>
      </c>
      <c r="E4" s="133" t="s">
        <v>425</v>
      </c>
      <c r="F4" s="133" t="s">
        <v>333</v>
      </c>
      <c r="G4" s="133" t="s">
        <v>425</v>
      </c>
      <c r="H4" s="133"/>
      <c r="I4" s="133"/>
      <c r="J4" s="70" t="s">
        <v>333</v>
      </c>
      <c r="K4" s="70" t="s">
        <v>431</v>
      </c>
    </row>
    <row r="5" spans="2:11" ht="14.25">
      <c r="B5" s="104" t="s">
        <v>69</v>
      </c>
      <c r="C5" s="104" t="s">
        <v>334</v>
      </c>
      <c r="D5" s="105">
        <v>714.3</v>
      </c>
      <c r="E5" s="105">
        <v>0</v>
      </c>
      <c r="F5" s="105">
        <v>0</v>
      </c>
      <c r="G5" s="105">
        <v>0</v>
      </c>
      <c r="H5" s="105"/>
      <c r="I5" s="105"/>
      <c r="J5" s="105">
        <v>714.3</v>
      </c>
      <c r="K5" s="105">
        <v>0</v>
      </c>
    </row>
    <row r="6" spans="2:11" ht="14.25">
      <c r="B6" s="104" t="s">
        <v>76</v>
      </c>
      <c r="C6" s="104" t="s">
        <v>334</v>
      </c>
      <c r="D6" s="105">
        <v>39.296</v>
      </c>
      <c r="E6" s="105">
        <v>0</v>
      </c>
      <c r="F6" s="105">
        <v>98.24</v>
      </c>
      <c r="G6" s="105">
        <v>0</v>
      </c>
      <c r="H6" s="105"/>
      <c r="I6" s="105"/>
      <c r="J6" s="105">
        <v>137.536</v>
      </c>
      <c r="K6" s="105">
        <v>0</v>
      </c>
    </row>
    <row r="7" spans="2:11" ht="14.25">
      <c r="B7" s="104" t="s">
        <v>337</v>
      </c>
      <c r="C7" s="104" t="s">
        <v>334</v>
      </c>
      <c r="D7" s="105">
        <v>0</v>
      </c>
      <c r="E7" s="105">
        <v>512.732</v>
      </c>
      <c r="F7" s="105">
        <v>0</v>
      </c>
      <c r="G7" s="105">
        <v>0</v>
      </c>
      <c r="H7" s="105"/>
      <c r="I7" s="105"/>
      <c r="J7" s="105">
        <v>0</v>
      </c>
      <c r="K7" s="105">
        <v>512.732</v>
      </c>
    </row>
    <row r="8" spans="2:11" ht="14.25">
      <c r="B8" s="104" t="s">
        <v>302</v>
      </c>
      <c r="C8" s="104" t="s">
        <v>334</v>
      </c>
      <c r="D8" s="105">
        <v>0.301</v>
      </c>
      <c r="E8" s="105">
        <v>0</v>
      </c>
      <c r="F8" s="105">
        <v>0</v>
      </c>
      <c r="G8" s="105">
        <v>74.07</v>
      </c>
      <c r="H8" s="105"/>
      <c r="I8" s="105"/>
      <c r="J8" s="105">
        <v>0.301</v>
      </c>
      <c r="K8" s="105">
        <v>74.07</v>
      </c>
    </row>
    <row r="9" spans="2:11" ht="14.25">
      <c r="B9" s="104"/>
      <c r="C9" s="104"/>
      <c r="D9" s="105"/>
      <c r="E9" s="105"/>
      <c r="F9" s="105"/>
      <c r="G9" s="105"/>
      <c r="H9" s="105"/>
      <c r="I9" s="105"/>
      <c r="J9" s="105"/>
      <c r="K9" s="105"/>
    </row>
    <row r="10" spans="2:11" ht="14.25">
      <c r="B10" s="104"/>
      <c r="C10" s="104"/>
      <c r="D10" s="105"/>
      <c r="E10" s="105"/>
      <c r="F10" s="105"/>
      <c r="G10" s="105"/>
      <c r="H10" s="105"/>
      <c r="I10" s="105"/>
      <c r="J10" s="105"/>
      <c r="K10" s="105"/>
    </row>
    <row r="11" spans="2:11" ht="14.25">
      <c r="B11" s="104" t="s">
        <v>335</v>
      </c>
      <c r="C11" s="104" t="s">
        <v>334</v>
      </c>
      <c r="D11" s="105">
        <v>753.897</v>
      </c>
      <c r="E11" s="105">
        <v>512.732</v>
      </c>
      <c r="F11" s="105">
        <v>98.24</v>
      </c>
      <c r="G11" s="105">
        <v>74.07</v>
      </c>
      <c r="H11" s="105"/>
      <c r="I11" s="105"/>
      <c r="J11" s="105">
        <v>852.137</v>
      </c>
      <c r="K11" s="105">
        <v>586.802</v>
      </c>
    </row>
    <row r="12" spans="2:11" ht="14.25">
      <c r="B12" s="104" t="s">
        <v>338</v>
      </c>
      <c r="C12" s="104" t="s">
        <v>336</v>
      </c>
      <c r="D12" s="106"/>
      <c r="E12" s="107">
        <v>68.0108821231547</v>
      </c>
      <c r="F12" s="106"/>
      <c r="G12" s="107">
        <v>75.396986970684</v>
      </c>
      <c r="H12" s="106"/>
      <c r="I12" s="107"/>
      <c r="J12" s="106"/>
      <c r="K12" s="107">
        <v>68.8624012336044</v>
      </c>
    </row>
    <row r="15" spans="2:11" ht="14.25">
      <c r="B15" s="157" t="s">
        <v>398</v>
      </c>
      <c r="C15" s="157"/>
      <c r="D15" s="157"/>
      <c r="E15" s="157"/>
      <c r="F15" s="157"/>
      <c r="G15" s="157"/>
      <c r="H15" s="157"/>
      <c r="I15" s="157"/>
      <c r="J15" s="157"/>
      <c r="K15" s="157"/>
    </row>
    <row r="16" spans="2:11" ht="15.75">
      <c r="B16" s="246" t="s">
        <v>491</v>
      </c>
      <c r="C16" s="247"/>
      <c r="D16" s="247"/>
      <c r="E16" s="247"/>
      <c r="F16" s="247"/>
      <c r="G16" s="247"/>
      <c r="H16" s="247"/>
      <c r="I16" s="247"/>
      <c r="J16" s="247"/>
      <c r="K16" s="247"/>
    </row>
    <row r="17" spans="2:4" ht="15.75">
      <c r="B17" s="148" t="s">
        <v>492</v>
      </c>
      <c r="C17" s="64"/>
      <c r="D17" s="64"/>
    </row>
  </sheetData>
  <mergeCells count="10">
    <mergeCell ref="B1:K1"/>
    <mergeCell ref="B15:K15"/>
    <mergeCell ref="B16:K16"/>
    <mergeCell ref="C2:J2"/>
    <mergeCell ref="B3:B4"/>
    <mergeCell ref="C3:C4"/>
    <mergeCell ref="D3:E3"/>
    <mergeCell ref="F3:G3"/>
    <mergeCell ref="H3:I3"/>
    <mergeCell ref="J3:K3"/>
  </mergeCells>
  <hyperlinks>
    <hyperlink ref="A1" location="目录!A1" display="目录"/>
  </hyperlinks>
  <printOptions/>
  <pageMargins left="0.75" right="0.75" top="1" bottom="1" header="0.5" footer="0.5"/>
  <pageSetup blackAndWhite="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codeName="Sheet12"/>
  <dimension ref="A1:K17"/>
  <sheetViews>
    <sheetView showGridLines="0" showZeros="0" showOutlineSymbols="0" workbookViewId="0" topLeftCell="A1">
      <selection activeCell="C27" sqref="C27"/>
    </sheetView>
  </sheetViews>
  <sheetFormatPr defaultColWidth="9.00390625" defaultRowHeight="14.25"/>
  <cols>
    <col min="2" max="2" width="13.125" style="0" customWidth="1"/>
    <col min="11" max="11" width="9.50390625" style="0" bestFit="1" customWidth="1"/>
  </cols>
  <sheetData>
    <row r="1" spans="1:11" ht="26.25" customHeight="1">
      <c r="A1" s="127" t="s">
        <v>463</v>
      </c>
      <c r="B1" s="231" t="s">
        <v>13</v>
      </c>
      <c r="C1" s="231"/>
      <c r="D1" s="231"/>
      <c r="E1" s="231"/>
      <c r="F1" s="231"/>
      <c r="G1" s="231"/>
      <c r="H1" s="231"/>
      <c r="I1" s="231"/>
      <c r="J1" s="231"/>
      <c r="K1" s="231"/>
    </row>
    <row r="2" spans="2:11" ht="14.25">
      <c r="B2" s="120"/>
      <c r="C2" s="267" t="s">
        <v>457</v>
      </c>
      <c r="D2" s="267"/>
      <c r="E2" s="267"/>
      <c r="F2" s="267"/>
      <c r="G2" s="267"/>
      <c r="H2" s="267"/>
      <c r="I2" s="267"/>
      <c r="J2" s="267"/>
      <c r="K2" s="80"/>
    </row>
    <row r="3" spans="2:11" ht="14.25">
      <c r="B3" s="268" t="s">
        <v>330</v>
      </c>
      <c r="C3" s="268" t="s">
        <v>331</v>
      </c>
      <c r="D3" s="269" t="s">
        <v>71</v>
      </c>
      <c r="E3" s="269"/>
      <c r="F3" s="269" t="s">
        <v>77</v>
      </c>
      <c r="G3" s="269"/>
      <c r="H3" s="269" t="s">
        <v>81</v>
      </c>
      <c r="I3" s="269"/>
      <c r="J3" s="268" t="s">
        <v>332</v>
      </c>
      <c r="K3" s="268"/>
    </row>
    <row r="4" spans="2:11" ht="14.25">
      <c r="B4" s="268"/>
      <c r="C4" s="268"/>
      <c r="D4" s="133" t="s">
        <v>333</v>
      </c>
      <c r="E4" s="133" t="s">
        <v>425</v>
      </c>
      <c r="F4" s="133" t="s">
        <v>333</v>
      </c>
      <c r="G4" s="133" t="s">
        <v>425</v>
      </c>
      <c r="H4" s="133" t="s">
        <v>333</v>
      </c>
      <c r="I4" s="133" t="s">
        <v>425</v>
      </c>
      <c r="J4" s="70" t="s">
        <v>333</v>
      </c>
      <c r="K4" s="70" t="s">
        <v>425</v>
      </c>
    </row>
    <row r="5" spans="2:11" ht="14.25">
      <c r="B5" s="104" t="s">
        <v>76</v>
      </c>
      <c r="C5" s="104" t="s">
        <v>334</v>
      </c>
      <c r="D5" s="105">
        <v>0</v>
      </c>
      <c r="E5" s="105">
        <v>0</v>
      </c>
      <c r="F5" s="105">
        <v>3982.404</v>
      </c>
      <c r="G5" s="105">
        <v>3779.784</v>
      </c>
      <c r="H5" s="105">
        <v>0</v>
      </c>
      <c r="I5" s="105">
        <v>0</v>
      </c>
      <c r="J5" s="105">
        <v>3982.404</v>
      </c>
      <c r="K5" s="105">
        <v>3779.784</v>
      </c>
    </row>
    <row r="6" spans="2:11" ht="14.25">
      <c r="B6" s="104" t="s">
        <v>337</v>
      </c>
      <c r="C6" s="104" t="s">
        <v>334</v>
      </c>
      <c r="D6" s="105">
        <v>512.732</v>
      </c>
      <c r="E6" s="105">
        <v>492.5822</v>
      </c>
      <c r="F6" s="105">
        <v>0</v>
      </c>
      <c r="G6" s="105">
        <v>0</v>
      </c>
      <c r="H6" s="105">
        <v>0</v>
      </c>
      <c r="I6" s="105">
        <v>0</v>
      </c>
      <c r="J6" s="105">
        <v>512.732</v>
      </c>
      <c r="K6" s="105">
        <v>492.5822</v>
      </c>
    </row>
    <row r="7" spans="2:11" ht="14.25">
      <c r="B7" s="104" t="s">
        <v>302</v>
      </c>
      <c r="C7" s="104" t="s">
        <v>334</v>
      </c>
      <c r="D7" s="105">
        <v>0</v>
      </c>
      <c r="E7" s="105">
        <v>0</v>
      </c>
      <c r="F7" s="105">
        <v>0</v>
      </c>
      <c r="G7" s="105">
        <v>0</v>
      </c>
      <c r="H7" s="105">
        <v>74.07</v>
      </c>
      <c r="I7" s="105">
        <v>73.5792</v>
      </c>
      <c r="J7" s="105">
        <v>74.07</v>
      </c>
      <c r="K7" s="105">
        <v>73.5792</v>
      </c>
    </row>
    <row r="8" spans="2:11" ht="14.25">
      <c r="B8" s="104"/>
      <c r="C8" s="104"/>
      <c r="D8" s="105"/>
      <c r="E8" s="105"/>
      <c r="F8" s="105"/>
      <c r="G8" s="105"/>
      <c r="H8" s="105"/>
      <c r="I8" s="105"/>
      <c r="J8" s="105"/>
      <c r="K8" s="105"/>
    </row>
    <row r="9" spans="2:11" ht="14.25">
      <c r="B9" s="104"/>
      <c r="C9" s="104"/>
      <c r="D9" s="105"/>
      <c r="E9" s="105"/>
      <c r="F9" s="105"/>
      <c r="G9" s="105"/>
      <c r="H9" s="105"/>
      <c r="I9" s="105"/>
      <c r="J9" s="105"/>
      <c r="K9" s="105"/>
    </row>
    <row r="10" spans="2:11" ht="14.25">
      <c r="B10" s="104"/>
      <c r="C10" s="104"/>
      <c r="D10" s="105"/>
      <c r="E10" s="105"/>
      <c r="F10" s="105"/>
      <c r="G10" s="105"/>
      <c r="H10" s="105"/>
      <c r="I10" s="105"/>
      <c r="J10" s="105"/>
      <c r="K10" s="105"/>
    </row>
    <row r="11" spans="2:11" ht="14.25">
      <c r="B11" s="104" t="s">
        <v>335</v>
      </c>
      <c r="C11" s="104" t="s">
        <v>334</v>
      </c>
      <c r="D11" s="105">
        <v>512.732</v>
      </c>
      <c r="E11" s="105">
        <v>492.5822</v>
      </c>
      <c r="F11" s="105">
        <v>3982.404</v>
      </c>
      <c r="G11" s="105">
        <v>3779.784</v>
      </c>
      <c r="H11" s="105">
        <v>74.07</v>
      </c>
      <c r="I11" s="105">
        <v>73.5792</v>
      </c>
      <c r="J11" s="105">
        <v>4569.206</v>
      </c>
      <c r="K11" s="105">
        <f>SUM(K5:K7)</f>
        <v>4345.9454000000005</v>
      </c>
    </row>
    <row r="12" spans="2:11" ht="14.25">
      <c r="B12" s="104" t="s">
        <v>338</v>
      </c>
      <c r="C12" s="104" t="s">
        <v>336</v>
      </c>
      <c r="D12" s="106">
        <v>0</v>
      </c>
      <c r="E12" s="107">
        <v>96.070110701107</v>
      </c>
      <c r="F12" s="106">
        <v>0</v>
      </c>
      <c r="G12" s="107">
        <v>94.9121184088807</v>
      </c>
      <c r="H12" s="106">
        <v>0</v>
      </c>
      <c r="I12" s="107">
        <f>I11/H11*100</f>
        <v>99.33738355609559</v>
      </c>
      <c r="J12" s="106">
        <v>0</v>
      </c>
      <c r="K12" s="107">
        <f>K11/J11*100</f>
        <v>95.11379876503709</v>
      </c>
    </row>
    <row r="15" spans="2:9" ht="14.25">
      <c r="B15" s="157" t="s">
        <v>398</v>
      </c>
      <c r="C15" s="157"/>
      <c r="D15" s="157"/>
      <c r="E15" s="157"/>
      <c r="F15" s="157"/>
      <c r="G15" s="157"/>
      <c r="H15" s="157"/>
      <c r="I15" s="157"/>
    </row>
    <row r="16" spans="2:9" ht="15.75">
      <c r="B16" s="246" t="s">
        <v>493</v>
      </c>
      <c r="C16" s="247"/>
      <c r="D16" s="247"/>
      <c r="E16" s="247"/>
      <c r="F16" s="247"/>
      <c r="G16" s="247"/>
      <c r="H16" s="247"/>
      <c r="I16" s="247"/>
    </row>
    <row r="17" spans="2:9" ht="15.75">
      <c r="B17" s="148" t="s">
        <v>494</v>
      </c>
      <c r="C17" s="64"/>
      <c r="D17" s="64"/>
      <c r="E17" s="64"/>
      <c r="F17" s="64"/>
      <c r="G17" s="64"/>
      <c r="H17" s="64"/>
      <c r="I17" s="64"/>
    </row>
  </sheetData>
  <mergeCells count="10">
    <mergeCell ref="B15:I15"/>
    <mergeCell ref="B16:I16"/>
    <mergeCell ref="B1:K1"/>
    <mergeCell ref="C2:J2"/>
    <mergeCell ref="B3:B4"/>
    <mergeCell ref="C3:C4"/>
    <mergeCell ref="D3:E3"/>
    <mergeCell ref="F3:G3"/>
    <mergeCell ref="H3:I3"/>
    <mergeCell ref="J3:K3"/>
  </mergeCells>
  <hyperlinks>
    <hyperlink ref="A1" location="目录!A1" display="目录"/>
  </hyperlinks>
  <printOptions/>
  <pageMargins left="0.75" right="0.75" top="1" bottom="1" header="0.5" footer="0.5"/>
  <pageSetup blackAndWhite="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codeName="Sheet13"/>
  <dimension ref="A1:AB23"/>
  <sheetViews>
    <sheetView showGridLines="0" showZeros="0" showOutlineSymbols="0" workbookViewId="0" topLeftCell="A1">
      <pane xSplit="3" ySplit="3" topLeftCell="D4" activePane="bottomRight" state="frozen"/>
      <selection pane="topLeft" activeCell="A1" sqref="A1"/>
      <selection pane="topRight" activeCell="C1" sqref="C1"/>
      <selection pane="bottomLeft" activeCell="A4" sqref="A4"/>
      <selection pane="bottomRight" activeCell="A1" sqref="A1"/>
    </sheetView>
  </sheetViews>
  <sheetFormatPr defaultColWidth="9.00390625" defaultRowHeight="14.25"/>
  <cols>
    <col min="1" max="2" width="6.50390625" style="0" customWidth="1"/>
    <col min="3" max="3" width="24.625" style="0" customWidth="1"/>
    <col min="4" max="4" width="18.75390625" style="8" customWidth="1"/>
    <col min="5" max="5" width="9.875" style="43" customWidth="1"/>
    <col min="6" max="6" width="14.125" style="37" customWidth="1"/>
    <col min="7" max="7" width="17.00390625" style="37" customWidth="1"/>
  </cols>
  <sheetData>
    <row r="1" spans="1:7" ht="18.75">
      <c r="A1" s="127" t="s">
        <v>463</v>
      </c>
      <c r="B1" s="231" t="s">
        <v>426</v>
      </c>
      <c r="C1" s="231"/>
      <c r="D1" s="231"/>
      <c r="E1" s="231"/>
      <c r="F1" s="231"/>
      <c r="G1" s="231"/>
    </row>
    <row r="2" spans="2:28" ht="14.25">
      <c r="B2" s="141"/>
      <c r="C2" s="141"/>
      <c r="D2" s="141"/>
      <c r="E2" s="141"/>
      <c r="F2" s="141"/>
      <c r="G2" s="141"/>
      <c r="AA2" t="s">
        <v>339</v>
      </c>
      <c r="AB2" t="s">
        <v>340</v>
      </c>
    </row>
    <row r="3" spans="2:7" ht="42" customHeight="1">
      <c r="B3" s="17" t="s">
        <v>301</v>
      </c>
      <c r="C3" s="17" t="s">
        <v>341</v>
      </c>
      <c r="D3" s="17" t="s">
        <v>342</v>
      </c>
      <c r="E3" s="44" t="s">
        <v>343</v>
      </c>
      <c r="F3" s="45" t="s">
        <v>344</v>
      </c>
      <c r="G3" s="45" t="s">
        <v>345</v>
      </c>
    </row>
    <row r="4" spans="2:7" ht="14.25">
      <c r="B4" s="88"/>
      <c r="C4" s="88"/>
      <c r="D4" s="88"/>
      <c r="E4" s="89"/>
      <c r="F4" s="90"/>
      <c r="G4" s="90"/>
    </row>
    <row r="5" spans="1:17" ht="14.25">
      <c r="A5" s="46"/>
      <c r="B5" s="91"/>
      <c r="C5" s="91"/>
      <c r="D5" s="91"/>
      <c r="E5" s="91"/>
      <c r="F5" s="92"/>
      <c r="G5" s="92"/>
      <c r="H5" s="47"/>
      <c r="I5" s="47"/>
      <c r="J5" s="47"/>
      <c r="K5" s="47"/>
      <c r="L5" s="47"/>
      <c r="M5" s="47"/>
      <c r="N5" s="47"/>
      <c r="O5" s="47"/>
      <c r="P5" s="47"/>
      <c r="Q5" s="47"/>
    </row>
    <row r="6" spans="1:17" ht="14.25">
      <c r="A6" s="46"/>
      <c r="B6" s="91"/>
      <c r="C6" s="91"/>
      <c r="D6" s="91"/>
      <c r="E6" s="91"/>
      <c r="F6" s="92"/>
      <c r="G6" s="92"/>
      <c r="H6" s="47"/>
      <c r="I6" s="47"/>
      <c r="J6" s="47"/>
      <c r="K6" s="47"/>
      <c r="L6" s="47"/>
      <c r="M6" s="47"/>
      <c r="N6" s="47"/>
      <c r="O6" s="47"/>
      <c r="P6" s="47"/>
      <c r="Q6" s="47"/>
    </row>
    <row r="7" spans="1:17" ht="14.25">
      <c r="A7" s="46"/>
      <c r="B7" s="91"/>
      <c r="C7" s="91"/>
      <c r="D7" s="91"/>
      <c r="E7" s="91"/>
      <c r="F7" s="92"/>
      <c r="G7" s="92"/>
      <c r="H7" s="47"/>
      <c r="I7" s="47"/>
      <c r="J7" s="47"/>
      <c r="K7" s="47"/>
      <c r="L7" s="47"/>
      <c r="M7" s="47"/>
      <c r="N7" s="47"/>
      <c r="O7" s="47"/>
      <c r="P7" s="47"/>
      <c r="Q7" s="47"/>
    </row>
    <row r="8" spans="1:17" ht="14.25">
      <c r="A8" s="46"/>
      <c r="B8" s="91"/>
      <c r="C8" s="91"/>
      <c r="D8" s="91"/>
      <c r="E8" s="91"/>
      <c r="F8" s="92"/>
      <c r="G8" s="92"/>
      <c r="H8" s="47"/>
      <c r="I8" s="47"/>
      <c r="J8" s="47"/>
      <c r="K8" s="47"/>
      <c r="L8" s="47"/>
      <c r="M8" s="47"/>
      <c r="N8" s="47"/>
      <c r="O8" s="47"/>
      <c r="P8" s="47"/>
      <c r="Q8" s="47"/>
    </row>
    <row r="9" spans="1:17" ht="14.25">
      <c r="A9" s="46"/>
      <c r="B9" s="91"/>
      <c r="C9" s="91"/>
      <c r="D9" s="91"/>
      <c r="E9" s="91"/>
      <c r="F9" s="92"/>
      <c r="G9" s="92"/>
      <c r="H9" s="47"/>
      <c r="I9" s="47"/>
      <c r="J9" s="47"/>
      <c r="K9" s="47"/>
      <c r="L9" s="47"/>
      <c r="M9" s="47"/>
      <c r="N9" s="47"/>
      <c r="O9" s="47"/>
      <c r="P9" s="47"/>
      <c r="Q9" s="47"/>
    </row>
    <row r="10" spans="1:17" ht="14.25">
      <c r="A10" s="46"/>
      <c r="B10" s="91"/>
      <c r="C10" s="91"/>
      <c r="D10" s="91"/>
      <c r="E10" s="91"/>
      <c r="F10" s="92"/>
      <c r="G10" s="92"/>
      <c r="H10" s="47"/>
      <c r="I10" s="47"/>
      <c r="J10" s="47"/>
      <c r="K10" s="47"/>
      <c r="L10" s="47"/>
      <c r="M10" s="47"/>
      <c r="N10" s="47"/>
      <c r="O10" s="47"/>
      <c r="P10" s="47"/>
      <c r="Q10" s="47"/>
    </row>
    <row r="11" spans="1:17" ht="14.25">
      <c r="A11" s="46"/>
      <c r="B11" s="91"/>
      <c r="C11" s="91"/>
      <c r="D11" s="91"/>
      <c r="E11" s="91"/>
      <c r="F11" s="92"/>
      <c r="G11" s="92"/>
      <c r="H11" s="47"/>
      <c r="I11" s="47"/>
      <c r="J11" s="47"/>
      <c r="K11" s="47"/>
      <c r="L11" s="47"/>
      <c r="M11" s="47"/>
      <c r="N11" s="47"/>
      <c r="O11" s="47"/>
      <c r="P11" s="47"/>
      <c r="Q11" s="47"/>
    </row>
    <row r="12" spans="1:17" ht="14.25">
      <c r="A12" s="46"/>
      <c r="B12" s="91"/>
      <c r="C12" s="91"/>
      <c r="D12" s="91"/>
      <c r="E12" s="91"/>
      <c r="F12" s="92"/>
      <c r="G12" s="92"/>
      <c r="H12" s="47"/>
      <c r="I12" s="47"/>
      <c r="J12" s="47"/>
      <c r="K12" s="47"/>
      <c r="L12" s="47"/>
      <c r="M12" s="47"/>
      <c r="N12" s="47"/>
      <c r="O12" s="47"/>
      <c r="P12" s="47"/>
      <c r="Q12" s="47"/>
    </row>
    <row r="13" spans="1:17" ht="14.25">
      <c r="A13" s="46"/>
      <c r="B13" s="91"/>
      <c r="C13" s="91"/>
      <c r="D13" s="91"/>
      <c r="E13" s="91"/>
      <c r="F13" s="92"/>
      <c r="G13" s="92"/>
      <c r="H13" s="47"/>
      <c r="I13" s="47"/>
      <c r="J13" s="47"/>
      <c r="K13" s="47"/>
      <c r="L13" s="47"/>
      <c r="M13" s="47"/>
      <c r="N13" s="47"/>
      <c r="O13" s="47"/>
      <c r="P13" s="47"/>
      <c r="Q13" s="47"/>
    </row>
    <row r="14" spans="1:17" ht="14.25">
      <c r="A14" s="46"/>
      <c r="B14" s="91"/>
      <c r="C14" s="91"/>
      <c r="D14" s="91"/>
      <c r="E14" s="91"/>
      <c r="F14" s="92"/>
      <c r="G14" s="92"/>
      <c r="H14" s="47"/>
      <c r="I14" s="47"/>
      <c r="J14" s="47"/>
      <c r="K14" s="47"/>
      <c r="L14" s="47"/>
      <c r="M14" s="47"/>
      <c r="N14" s="47"/>
      <c r="O14" s="47"/>
      <c r="P14" s="47"/>
      <c r="Q14" s="47"/>
    </row>
    <row r="15" spans="1:17" ht="14.25">
      <c r="A15" s="46"/>
      <c r="B15" s="91"/>
      <c r="C15" s="91"/>
      <c r="D15" s="91"/>
      <c r="E15" s="91"/>
      <c r="F15" s="92"/>
      <c r="G15" s="92"/>
      <c r="H15" s="47"/>
      <c r="I15" s="47"/>
      <c r="J15" s="47"/>
      <c r="K15" s="47"/>
      <c r="L15" s="47"/>
      <c r="M15" s="47"/>
      <c r="N15" s="47"/>
      <c r="O15" s="47"/>
      <c r="P15" s="47"/>
      <c r="Q15" s="47"/>
    </row>
    <row r="16" spans="1:17" ht="14.25">
      <c r="A16" s="46"/>
      <c r="B16" s="91"/>
      <c r="C16" s="91"/>
      <c r="D16" s="91"/>
      <c r="E16" s="91"/>
      <c r="F16" s="92"/>
      <c r="G16" s="92"/>
      <c r="H16" s="47"/>
      <c r="I16" s="47"/>
      <c r="J16" s="47"/>
      <c r="K16" s="47"/>
      <c r="L16" s="47"/>
      <c r="M16" s="47"/>
      <c r="N16" s="47"/>
      <c r="O16" s="47"/>
      <c r="P16" s="47"/>
      <c r="Q16" s="47"/>
    </row>
    <row r="17" spans="1:17" ht="14.25">
      <c r="A17" s="46"/>
      <c r="B17" s="91"/>
      <c r="C17" s="91"/>
      <c r="D17" s="91"/>
      <c r="E17" s="91"/>
      <c r="F17" s="92"/>
      <c r="G17" s="92"/>
      <c r="H17" s="47"/>
      <c r="I17" s="47"/>
      <c r="J17" s="47"/>
      <c r="K17" s="47"/>
      <c r="L17" s="47"/>
      <c r="M17" s="47"/>
      <c r="N17" s="47"/>
      <c r="O17" s="47"/>
      <c r="P17" s="47"/>
      <c r="Q17" s="47"/>
    </row>
    <row r="18" spans="1:17" ht="14.25">
      <c r="A18" s="46"/>
      <c r="B18" s="91"/>
      <c r="C18" s="91"/>
      <c r="D18" s="91"/>
      <c r="E18" s="91"/>
      <c r="F18" s="92"/>
      <c r="G18" s="92"/>
      <c r="H18" s="47"/>
      <c r="I18" s="47"/>
      <c r="J18" s="47"/>
      <c r="K18" s="47"/>
      <c r="L18" s="47"/>
      <c r="M18" s="47"/>
      <c r="N18" s="47"/>
      <c r="O18" s="47"/>
      <c r="P18" s="47"/>
      <c r="Q18" s="47"/>
    </row>
    <row r="19" spans="1:17" ht="14.25">
      <c r="A19" s="46"/>
      <c r="B19" s="91"/>
      <c r="C19" s="91"/>
      <c r="D19" s="91"/>
      <c r="E19" s="91"/>
      <c r="F19" s="92"/>
      <c r="G19" s="92"/>
      <c r="H19" s="47"/>
      <c r="I19" s="47"/>
      <c r="J19" s="47"/>
      <c r="K19" s="47"/>
      <c r="L19" s="47"/>
      <c r="M19" s="47"/>
      <c r="N19" s="47"/>
      <c r="O19" s="47"/>
      <c r="P19" s="47"/>
      <c r="Q19" s="47"/>
    </row>
    <row r="20" spans="1:17" ht="14.25">
      <c r="A20" s="46"/>
      <c r="B20" s="91"/>
      <c r="C20" s="91"/>
      <c r="D20" s="91"/>
      <c r="E20" s="91"/>
      <c r="F20" s="92"/>
      <c r="G20" s="92"/>
      <c r="H20" s="47"/>
      <c r="I20" s="47"/>
      <c r="J20" s="47"/>
      <c r="K20" s="47"/>
      <c r="L20" s="47"/>
      <c r="M20" s="47"/>
      <c r="N20" s="47"/>
      <c r="O20" s="47"/>
      <c r="P20" s="47"/>
      <c r="Q20" s="47"/>
    </row>
    <row r="21" spans="1:17" ht="14.25">
      <c r="A21" s="46"/>
      <c r="B21" s="91"/>
      <c r="C21" s="91"/>
      <c r="D21" s="91"/>
      <c r="E21" s="91"/>
      <c r="F21" s="92"/>
      <c r="G21" s="92"/>
      <c r="H21" s="47"/>
      <c r="I21" s="47"/>
      <c r="J21" s="47"/>
      <c r="K21" s="47"/>
      <c r="L21" s="47"/>
      <c r="M21" s="47"/>
      <c r="N21" s="47"/>
      <c r="O21" s="47"/>
      <c r="P21" s="47"/>
      <c r="Q21" s="47"/>
    </row>
    <row r="22" spans="1:17" ht="14.25">
      <c r="A22" s="46"/>
      <c r="B22" s="91"/>
      <c r="C22" s="91"/>
      <c r="D22" s="91"/>
      <c r="E22" s="91"/>
      <c r="F22" s="92"/>
      <c r="G22" s="92"/>
      <c r="H22" s="47"/>
      <c r="I22" s="47"/>
      <c r="J22" s="47"/>
      <c r="K22" s="47"/>
      <c r="L22" s="47"/>
      <c r="M22" s="47"/>
      <c r="N22" s="47"/>
      <c r="O22" s="47"/>
      <c r="P22" s="47"/>
      <c r="Q22" s="47"/>
    </row>
    <row r="23" spans="1:17" ht="14.25">
      <c r="A23" s="46"/>
      <c r="B23" s="91"/>
      <c r="C23" s="91"/>
      <c r="D23" s="91"/>
      <c r="E23" s="91"/>
      <c r="F23" s="92"/>
      <c r="G23" s="92"/>
      <c r="H23" s="47"/>
      <c r="I23" s="47"/>
      <c r="J23" s="47"/>
      <c r="K23" s="47"/>
      <c r="L23" s="47"/>
      <c r="M23" s="47"/>
      <c r="N23" s="47"/>
      <c r="O23" s="47"/>
      <c r="P23" s="47"/>
      <c r="Q23" s="47"/>
    </row>
  </sheetData>
  <mergeCells count="1">
    <mergeCell ref="B1:G1"/>
  </mergeCells>
  <dataValidations count="1">
    <dataValidation type="date" allowBlank="1" showInputMessage="1" showErrorMessage="1" sqref="F3:G3">
      <formula1>21916</formula1>
      <formula2>47484</formula2>
    </dataValidation>
  </dataValidations>
  <hyperlinks>
    <hyperlink ref="A1" location="目录!A1" display="目录"/>
  </hyperlinks>
  <printOptions/>
  <pageMargins left="0.7" right="0.41" top="1" bottom="1" header="0.5" footer="0.5"/>
  <pageSetup blackAndWhite="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15"/>
  <dimension ref="A1:F25"/>
  <sheetViews>
    <sheetView showGridLines="0" showZeros="0" showOutlineSymbols="0" workbookViewId="0" topLeftCell="A1">
      <pane xSplit="3" ySplit="3" topLeftCell="D4" activePane="bottomRight" state="frozen"/>
      <selection pane="topLeft" activeCell="A1" sqref="A1"/>
      <selection pane="topRight" activeCell="C1" sqref="C1"/>
      <selection pane="bottomLeft" activeCell="A4" sqref="A4"/>
      <selection pane="bottomRight" activeCell="A3" sqref="A3"/>
    </sheetView>
  </sheetViews>
  <sheetFormatPr defaultColWidth="9.00390625" defaultRowHeight="14.25"/>
  <cols>
    <col min="3" max="3" width="25.875" style="0" customWidth="1"/>
    <col min="4" max="4" width="14.50390625" style="0" customWidth="1"/>
    <col min="5" max="5" width="15.875" style="0" customWidth="1"/>
    <col min="6" max="6" width="13.625" style="0" customWidth="1"/>
  </cols>
  <sheetData>
    <row r="1" spans="1:6" ht="18.75">
      <c r="A1" s="127" t="s">
        <v>463</v>
      </c>
      <c r="B1" s="231" t="s">
        <v>427</v>
      </c>
      <c r="C1" s="231"/>
      <c r="D1" s="231"/>
      <c r="E1" s="231"/>
      <c r="F1" s="231"/>
    </row>
    <row r="2" spans="2:6" ht="14.25">
      <c r="B2" s="141"/>
      <c r="C2" s="141"/>
      <c r="D2" s="141"/>
      <c r="E2" s="141"/>
      <c r="F2" s="141"/>
    </row>
    <row r="3" spans="2:6" ht="39.75" customHeight="1">
      <c r="B3" s="55" t="s">
        <v>301</v>
      </c>
      <c r="C3" s="55" t="s">
        <v>375</v>
      </c>
      <c r="D3" s="17" t="s">
        <v>430</v>
      </c>
      <c r="E3" s="17" t="s">
        <v>428</v>
      </c>
      <c r="F3" s="17" t="s">
        <v>376</v>
      </c>
    </row>
    <row r="4" spans="2:6" ht="14.25">
      <c r="B4" s="59" t="s">
        <v>451</v>
      </c>
      <c r="C4" s="59" t="s">
        <v>451</v>
      </c>
      <c r="D4" s="138">
        <f>SUM(D5:D20)</f>
        <v>0</v>
      </c>
      <c r="E4" s="93" t="s">
        <v>429</v>
      </c>
      <c r="F4" s="134" t="str">
        <f>IF(Sheet1!E23=0,"-",Sheet14!D4/Sheet1!E23*100)</f>
        <v>-</v>
      </c>
    </row>
    <row r="5" spans="2:6" ht="14.25">
      <c r="B5" s="75"/>
      <c r="C5" s="75"/>
      <c r="D5" s="75"/>
      <c r="E5" s="75"/>
      <c r="F5" s="75"/>
    </row>
    <row r="6" spans="2:6" ht="14.25">
      <c r="B6" s="75"/>
      <c r="C6" s="75"/>
      <c r="D6" s="75"/>
      <c r="E6" s="75"/>
      <c r="F6" s="75"/>
    </row>
    <row r="7" spans="2:6" ht="14.25">
      <c r="B7" s="75"/>
      <c r="C7" s="75"/>
      <c r="D7" s="75"/>
      <c r="E7" s="75"/>
      <c r="F7" s="75"/>
    </row>
    <row r="8" spans="2:6" ht="14.25">
      <c r="B8" s="75"/>
      <c r="C8" s="75"/>
      <c r="D8" s="75"/>
      <c r="E8" s="75"/>
      <c r="F8" s="75"/>
    </row>
    <row r="9" spans="2:6" ht="14.25">
      <c r="B9" s="75"/>
      <c r="C9" s="75"/>
      <c r="D9" s="75"/>
      <c r="E9" s="75"/>
      <c r="F9" s="75"/>
    </row>
    <row r="10" spans="2:6" ht="14.25">
      <c r="B10" s="59"/>
      <c r="C10" s="59"/>
      <c r="D10" s="59"/>
      <c r="E10" s="93"/>
      <c r="F10" s="93"/>
    </row>
    <row r="11" spans="2:6" ht="14.25">
      <c r="B11" s="75"/>
      <c r="C11" s="75"/>
      <c r="D11" s="59"/>
      <c r="E11" s="59"/>
      <c r="F11" s="59"/>
    </row>
    <row r="12" spans="2:6" ht="14.25">
      <c r="B12" s="75"/>
      <c r="C12" s="75"/>
      <c r="D12" s="59"/>
      <c r="E12" s="59"/>
      <c r="F12" s="59"/>
    </row>
    <row r="13" spans="2:6" ht="14.25">
      <c r="B13" s="75"/>
      <c r="C13" s="75"/>
      <c r="D13" s="59"/>
      <c r="E13" s="59"/>
      <c r="F13" s="59"/>
    </row>
    <row r="14" spans="2:6" ht="14.25">
      <c r="B14" s="75"/>
      <c r="C14" s="75"/>
      <c r="D14" s="59"/>
      <c r="E14" s="59"/>
      <c r="F14" s="59"/>
    </row>
    <row r="15" spans="2:6" ht="14.25">
      <c r="B15" s="75"/>
      <c r="C15" s="75"/>
      <c r="D15" s="59"/>
      <c r="E15" s="59"/>
      <c r="F15" s="59"/>
    </row>
    <row r="16" spans="2:6" ht="14.25">
      <c r="B16" s="75"/>
      <c r="C16" s="75"/>
      <c r="D16" s="59"/>
      <c r="E16" s="59"/>
      <c r="F16" s="59"/>
    </row>
    <row r="17" spans="2:6" ht="14.25">
      <c r="B17" s="75"/>
      <c r="C17" s="75"/>
      <c r="D17" s="59"/>
      <c r="E17" s="59"/>
      <c r="F17" s="59"/>
    </row>
    <row r="18" spans="2:6" ht="14.25">
      <c r="B18" s="75"/>
      <c r="C18" s="75"/>
      <c r="D18" s="59"/>
      <c r="E18" s="59"/>
      <c r="F18" s="59"/>
    </row>
    <row r="19" spans="2:6" ht="14.25">
      <c r="B19" s="75"/>
      <c r="C19" s="75"/>
      <c r="D19" s="59"/>
      <c r="E19" s="59"/>
      <c r="F19" s="59"/>
    </row>
    <row r="20" spans="2:6" ht="14.25">
      <c r="B20" s="75"/>
      <c r="C20" s="75"/>
      <c r="D20" s="59"/>
      <c r="E20" s="59"/>
      <c r="F20" s="59"/>
    </row>
    <row r="23" spans="2:6" ht="14.25">
      <c r="B23" s="157" t="s">
        <v>495</v>
      </c>
      <c r="C23" s="157"/>
      <c r="D23" s="157"/>
      <c r="E23" s="157"/>
      <c r="F23" s="157"/>
    </row>
    <row r="24" spans="2:6" ht="14.25">
      <c r="B24" s="140" t="s">
        <v>466</v>
      </c>
      <c r="C24" s="140"/>
      <c r="D24" s="140"/>
      <c r="E24" s="140"/>
      <c r="F24" s="140"/>
    </row>
    <row r="25" spans="2:6" ht="14.25">
      <c r="B25" s="247" t="s">
        <v>468</v>
      </c>
      <c r="C25" s="247"/>
      <c r="D25" s="247"/>
      <c r="E25" s="247"/>
      <c r="F25" s="247"/>
    </row>
  </sheetData>
  <mergeCells count="3">
    <mergeCell ref="B25:F25"/>
    <mergeCell ref="B1:F1"/>
    <mergeCell ref="B23:F23"/>
  </mergeCells>
  <hyperlinks>
    <hyperlink ref="A1" location="目录!A1" display="目录"/>
  </hyperlinks>
  <printOptions/>
  <pageMargins left="0.75" right="0.75" top="1" bottom="1" header="0.5" footer="0.5"/>
  <pageSetup blackAndWhite="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Sheet16"/>
  <dimension ref="A1:F36"/>
  <sheetViews>
    <sheetView showGridLines="0" showZeros="0" showOutlineSymbols="0" workbookViewId="0" topLeftCell="A1">
      <pane xSplit="6" ySplit="4" topLeftCell="G11" activePane="bottomRight" state="frozen"/>
      <selection pane="topLeft" activeCell="A1" sqref="A1"/>
      <selection pane="topRight" activeCell="G1" sqref="G1"/>
      <selection pane="bottomLeft" activeCell="A5" sqref="A5"/>
      <selection pane="bottomRight" activeCell="G31" sqref="G31"/>
    </sheetView>
  </sheetViews>
  <sheetFormatPr defaultColWidth="9.00390625" defaultRowHeight="14.25"/>
  <cols>
    <col min="2" max="2" width="7.25390625" style="0" customWidth="1"/>
    <col min="3" max="3" width="10.25390625" style="0" customWidth="1"/>
    <col min="4" max="4" width="30.00390625" style="4" customWidth="1"/>
    <col min="5" max="5" width="14.50390625" style="0" customWidth="1"/>
    <col min="6" max="6" width="14.00390625" style="0" customWidth="1"/>
  </cols>
  <sheetData>
    <row r="1" spans="1:6" ht="18.75">
      <c r="A1" s="127" t="s">
        <v>463</v>
      </c>
      <c r="B1" s="231" t="s">
        <v>438</v>
      </c>
      <c r="C1" s="231"/>
      <c r="D1" s="231"/>
      <c r="E1" s="231"/>
      <c r="F1" s="231"/>
    </row>
    <row r="2" spans="2:6" ht="14.25">
      <c r="B2" s="100"/>
      <c r="C2" s="100"/>
      <c r="D2" s="109"/>
      <c r="E2" s="100"/>
      <c r="F2" s="100"/>
    </row>
    <row r="3" spans="2:6" ht="28.5" customHeight="1">
      <c r="B3" s="272" t="s">
        <v>301</v>
      </c>
      <c r="C3" s="272" t="s">
        <v>380</v>
      </c>
      <c r="D3" s="272"/>
      <c r="E3" s="270" t="s">
        <v>381</v>
      </c>
      <c r="F3" s="270" t="s">
        <v>442</v>
      </c>
    </row>
    <row r="4" spans="2:6" ht="23.25" customHeight="1">
      <c r="B4" s="272"/>
      <c r="C4" s="55" t="s">
        <v>354</v>
      </c>
      <c r="D4" s="55" t="s">
        <v>42</v>
      </c>
      <c r="E4" s="271"/>
      <c r="F4" s="271"/>
    </row>
    <row r="5" spans="2:6" ht="18.75" customHeight="1">
      <c r="B5" s="71">
        <v>1</v>
      </c>
      <c r="C5" s="72" t="s">
        <v>440</v>
      </c>
      <c r="D5" s="72" t="s">
        <v>441</v>
      </c>
      <c r="E5" s="73"/>
      <c r="F5" s="136">
        <v>100</v>
      </c>
    </row>
    <row r="6" spans="2:6" ht="14.25">
      <c r="B6" s="59">
        <v>2</v>
      </c>
      <c r="C6" s="273" t="s">
        <v>434</v>
      </c>
      <c r="D6" s="74" t="s">
        <v>436</v>
      </c>
      <c r="E6" s="75"/>
      <c r="F6" s="137">
        <f>IF($E$5=0,"",E6/$E$5*100)</f>
      </c>
    </row>
    <row r="7" spans="2:6" ht="14.25">
      <c r="B7" s="59">
        <v>3</v>
      </c>
      <c r="C7" s="273"/>
      <c r="D7" s="74" t="s">
        <v>435</v>
      </c>
      <c r="E7" s="75"/>
      <c r="F7" s="137">
        <f aca="true" t="shared" si="0" ref="F7:F22">IF($E$5=0,"",E7/$E$5*100)</f>
      </c>
    </row>
    <row r="8" spans="2:6" ht="14.25">
      <c r="B8" s="59">
        <v>4</v>
      </c>
      <c r="C8" s="273"/>
      <c r="D8" s="74"/>
      <c r="E8" s="75"/>
      <c r="F8" s="137">
        <f t="shared" si="0"/>
      </c>
    </row>
    <row r="9" spans="2:6" ht="14.25">
      <c r="B9" s="59">
        <v>5</v>
      </c>
      <c r="C9" s="273"/>
      <c r="D9" s="74"/>
      <c r="E9" s="75"/>
      <c r="F9" s="137">
        <f t="shared" si="0"/>
      </c>
    </row>
    <row r="10" spans="2:6" ht="14.25">
      <c r="B10" s="59">
        <v>6</v>
      </c>
      <c r="C10" s="273"/>
      <c r="D10" s="74"/>
      <c r="E10" s="75"/>
      <c r="F10" s="137">
        <f t="shared" si="0"/>
      </c>
    </row>
    <row r="11" spans="2:6" ht="14.25">
      <c r="B11" s="59">
        <v>7</v>
      </c>
      <c r="C11" s="273"/>
      <c r="D11" s="74"/>
      <c r="E11" s="75"/>
      <c r="F11" s="137">
        <f t="shared" si="0"/>
      </c>
    </row>
    <row r="12" spans="2:6" ht="14.25">
      <c r="B12" s="59">
        <v>8</v>
      </c>
      <c r="C12" s="273"/>
      <c r="D12" s="74"/>
      <c r="E12" s="75"/>
      <c r="F12" s="137">
        <f t="shared" si="0"/>
      </c>
    </row>
    <row r="13" spans="2:6" ht="14.25">
      <c r="B13" s="59">
        <v>9</v>
      </c>
      <c r="C13" s="273"/>
      <c r="D13" s="74"/>
      <c r="E13" s="75"/>
      <c r="F13" s="137">
        <f t="shared" si="0"/>
      </c>
    </row>
    <row r="14" spans="2:6" ht="14.25">
      <c r="B14" s="59">
        <v>10</v>
      </c>
      <c r="C14" s="273"/>
      <c r="D14" s="74"/>
      <c r="E14" s="75"/>
      <c r="F14" s="137">
        <f t="shared" si="0"/>
      </c>
    </row>
    <row r="15" spans="2:6" ht="14.25">
      <c r="B15" s="59">
        <v>11</v>
      </c>
      <c r="C15" s="273"/>
      <c r="D15" s="74"/>
      <c r="E15" s="75"/>
      <c r="F15" s="137">
        <f t="shared" si="0"/>
      </c>
    </row>
    <row r="16" spans="2:6" ht="14.25">
      <c r="B16" s="59">
        <v>12</v>
      </c>
      <c r="C16" s="273"/>
      <c r="D16" s="74"/>
      <c r="E16" s="75"/>
      <c r="F16" s="137">
        <f t="shared" si="0"/>
      </c>
    </row>
    <row r="17" spans="2:6" ht="14.25">
      <c r="B17" s="59">
        <v>13</v>
      </c>
      <c r="C17" s="273"/>
      <c r="D17" s="74"/>
      <c r="E17" s="75"/>
      <c r="F17" s="137">
        <f t="shared" si="0"/>
      </c>
    </row>
    <row r="18" spans="2:6" ht="14.25">
      <c r="B18" s="59">
        <v>14</v>
      </c>
      <c r="C18" s="273"/>
      <c r="D18" s="74"/>
      <c r="E18" s="75"/>
      <c r="F18" s="137">
        <f t="shared" si="0"/>
      </c>
    </row>
    <row r="19" spans="2:6" ht="14.25">
      <c r="B19" s="59">
        <v>15</v>
      </c>
      <c r="C19" s="273"/>
      <c r="D19" s="74"/>
      <c r="E19" s="75"/>
      <c r="F19" s="137">
        <f t="shared" si="0"/>
      </c>
    </row>
    <row r="20" spans="2:6" ht="14.25">
      <c r="B20" s="59">
        <v>16</v>
      </c>
      <c r="C20" s="273"/>
      <c r="D20" s="74"/>
      <c r="E20" s="75"/>
      <c r="F20" s="137">
        <f t="shared" si="0"/>
      </c>
    </row>
    <row r="21" spans="2:6" ht="14.25">
      <c r="B21" s="59">
        <v>22</v>
      </c>
      <c r="C21" s="74" t="s">
        <v>433</v>
      </c>
      <c r="D21" s="74" t="s">
        <v>432</v>
      </c>
      <c r="E21" s="75"/>
      <c r="F21" s="137">
        <f t="shared" si="0"/>
      </c>
    </row>
    <row r="22" spans="2:6" ht="14.25">
      <c r="B22" s="59">
        <v>23</v>
      </c>
      <c r="C22" s="274" t="s">
        <v>437</v>
      </c>
      <c r="D22" s="275"/>
      <c r="E22" s="138">
        <f>E5-SUM(E6:E21)</f>
        <v>0</v>
      </c>
      <c r="F22" s="138">
        <f t="shared" si="0"/>
      </c>
    </row>
    <row r="23" spans="2:6" ht="14.25">
      <c r="B23" s="80"/>
      <c r="C23" s="81"/>
      <c r="D23" s="81"/>
      <c r="E23" s="82"/>
      <c r="F23" s="82"/>
    </row>
    <row r="24" spans="2:6" ht="14.25">
      <c r="B24" s="276" t="s">
        <v>445</v>
      </c>
      <c r="C24" s="276"/>
      <c r="D24" s="81" t="s">
        <v>447</v>
      </c>
      <c r="E24" s="83"/>
      <c r="F24" s="82" t="s">
        <v>446</v>
      </c>
    </row>
    <row r="28" spans="2:5" ht="14.25">
      <c r="B28" s="157" t="s">
        <v>439</v>
      </c>
      <c r="C28" s="157"/>
      <c r="D28" s="157"/>
      <c r="E28" s="157"/>
    </row>
    <row r="29" spans="2:6" ht="16.5" customHeight="1">
      <c r="B29" s="247" t="s">
        <v>449</v>
      </c>
      <c r="C29" s="247"/>
      <c r="D29" s="247"/>
      <c r="E29" s="247"/>
      <c r="F29" s="247"/>
    </row>
    <row r="30" spans="2:6" ht="16.5" customHeight="1">
      <c r="B30" s="247" t="s">
        <v>450</v>
      </c>
      <c r="C30" s="247"/>
      <c r="D30" s="247"/>
      <c r="E30" s="247"/>
      <c r="F30" s="247"/>
    </row>
    <row r="31" spans="2:6" ht="19.5" customHeight="1">
      <c r="B31" s="247" t="s">
        <v>448</v>
      </c>
      <c r="C31" s="247"/>
      <c r="D31" s="247"/>
      <c r="E31" s="247"/>
      <c r="F31" s="247"/>
    </row>
    <row r="32" spans="2:6" ht="14.25">
      <c r="B32" s="157"/>
      <c r="C32" s="157"/>
      <c r="D32" s="157"/>
      <c r="E32" s="157"/>
      <c r="F32" s="157"/>
    </row>
    <row r="33" spans="2:6" ht="14.25">
      <c r="B33" s="157"/>
      <c r="C33" s="157"/>
      <c r="D33" s="157"/>
      <c r="E33" s="157"/>
      <c r="F33" s="157"/>
    </row>
    <row r="34" spans="2:5" ht="14.25">
      <c r="B34" s="157"/>
      <c r="C34" s="157"/>
      <c r="D34" s="157"/>
      <c r="E34" s="157"/>
    </row>
    <row r="35" spans="2:5" ht="14.25">
      <c r="B35" s="157"/>
      <c r="C35" s="157"/>
      <c r="D35" s="157"/>
      <c r="E35" s="157"/>
    </row>
    <row r="36" spans="2:5" ht="14.25">
      <c r="B36" s="157"/>
      <c r="C36" s="157"/>
      <c r="D36" s="157"/>
      <c r="E36" s="157"/>
    </row>
  </sheetData>
  <mergeCells count="17">
    <mergeCell ref="E3:E4"/>
    <mergeCell ref="B28:E28"/>
    <mergeCell ref="B3:B4"/>
    <mergeCell ref="C3:D3"/>
    <mergeCell ref="C6:C20"/>
    <mergeCell ref="C22:D22"/>
    <mergeCell ref="B24:C24"/>
    <mergeCell ref="B30:F30"/>
    <mergeCell ref="B1:F1"/>
    <mergeCell ref="B35:E35"/>
    <mergeCell ref="B36:E36"/>
    <mergeCell ref="F3:F4"/>
    <mergeCell ref="B29:F29"/>
    <mergeCell ref="B31:F31"/>
    <mergeCell ref="B32:F32"/>
    <mergeCell ref="B33:F33"/>
    <mergeCell ref="B34:E34"/>
  </mergeCells>
  <hyperlinks>
    <hyperlink ref="A1" location="目录!A1" display="目录"/>
  </hyperlinks>
  <printOptions/>
  <pageMargins left="0.75" right="0.75" top="1" bottom="1" header="0.5" footer="0.5"/>
  <pageSetup blackAndWhite="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7"/>
  <dimension ref="A1:J28"/>
  <sheetViews>
    <sheetView showGridLines="0" showZeros="0" showOutlineSymbols="0" workbookViewId="0" topLeftCell="A1">
      <pane xSplit="1" ySplit="4" topLeftCell="B8" activePane="bottomRight" state="frozen"/>
      <selection pane="topLeft" activeCell="A1" sqref="A1"/>
      <selection pane="topRight" activeCell="B1" sqref="B1"/>
      <selection pane="bottomLeft" activeCell="A5" sqref="A5"/>
      <selection pane="bottomRight" activeCell="B25" sqref="B25:J25"/>
    </sheetView>
  </sheetViews>
  <sheetFormatPr defaultColWidth="9.00390625" defaultRowHeight="14.25"/>
  <cols>
    <col min="1" max="1" width="5.25390625" style="56" customWidth="1"/>
    <col min="2" max="2" width="13.00390625" style="56" customWidth="1"/>
    <col min="3" max="3" width="13.625" style="56" customWidth="1"/>
    <col min="4" max="4" width="14.375" style="56" customWidth="1"/>
    <col min="5" max="5" width="16.25390625" style="56" customWidth="1"/>
    <col min="6" max="6" width="10.00390625" style="56" customWidth="1"/>
    <col min="7" max="7" width="9.75390625" style="56" customWidth="1"/>
    <col min="8" max="8" width="9.875" style="56" customWidth="1"/>
    <col min="9" max="9" width="10.25390625" style="56" customWidth="1"/>
    <col min="10" max="10" width="13.125" style="56" customWidth="1"/>
    <col min="11" max="16384" width="11.375" style="56" customWidth="1"/>
  </cols>
  <sheetData>
    <row r="1" spans="1:10" ht="18.75">
      <c r="A1" s="129" t="s">
        <v>463</v>
      </c>
      <c r="B1" s="277" t="s">
        <v>9</v>
      </c>
      <c r="C1" s="277"/>
      <c r="D1" s="277"/>
      <c r="E1" s="277"/>
      <c r="F1" s="277"/>
      <c r="G1" s="277"/>
      <c r="H1" s="277"/>
      <c r="I1" s="277"/>
      <c r="J1" s="277"/>
    </row>
    <row r="2" spans="2:10" ht="14.25">
      <c r="B2" s="121"/>
      <c r="C2" s="121"/>
      <c r="D2" s="121"/>
      <c r="E2" s="121"/>
      <c r="F2" s="121"/>
      <c r="G2" s="121"/>
      <c r="H2" s="121"/>
      <c r="I2" s="121"/>
      <c r="J2" s="121"/>
    </row>
    <row r="3" spans="2:10" ht="14.25">
      <c r="B3" s="258" t="s">
        <v>367</v>
      </c>
      <c r="C3" s="258" t="s">
        <v>374</v>
      </c>
      <c r="D3" s="258" t="s">
        <v>342</v>
      </c>
      <c r="E3" s="279" t="s">
        <v>368</v>
      </c>
      <c r="F3" s="280"/>
      <c r="G3" s="280"/>
      <c r="H3" s="280"/>
      <c r="I3" s="280"/>
      <c r="J3" s="281"/>
    </row>
    <row r="4" spans="2:10" ht="28.5">
      <c r="B4" s="258"/>
      <c r="C4" s="258"/>
      <c r="D4" s="258"/>
      <c r="E4" s="17" t="s">
        <v>369</v>
      </c>
      <c r="F4" s="17" t="s">
        <v>370</v>
      </c>
      <c r="G4" s="17" t="s">
        <v>481</v>
      </c>
      <c r="H4" s="17" t="s">
        <v>371</v>
      </c>
      <c r="I4" s="17" t="s">
        <v>372</v>
      </c>
      <c r="J4" s="17" t="s">
        <v>373</v>
      </c>
    </row>
    <row r="5" spans="2:10" ht="14.25">
      <c r="B5" s="57"/>
      <c r="C5" s="57"/>
      <c r="D5" s="57"/>
      <c r="E5" s="57"/>
      <c r="F5" s="57"/>
      <c r="G5" s="57"/>
      <c r="H5" s="57"/>
      <c r="I5" s="57"/>
      <c r="J5" s="57"/>
    </row>
    <row r="6" spans="2:10" ht="14.25">
      <c r="B6" s="57"/>
      <c r="C6" s="57"/>
      <c r="D6" s="57"/>
      <c r="E6" s="57"/>
      <c r="F6" s="57"/>
      <c r="G6" s="57"/>
      <c r="H6" s="57"/>
      <c r="I6" s="57"/>
      <c r="J6" s="57"/>
    </row>
    <row r="7" spans="2:10" ht="14.25">
      <c r="B7" s="57"/>
      <c r="C7" s="57"/>
      <c r="D7" s="57"/>
      <c r="E7" s="57"/>
      <c r="F7" s="57"/>
      <c r="G7" s="57"/>
      <c r="H7" s="57"/>
      <c r="I7" s="57"/>
      <c r="J7" s="57"/>
    </row>
    <row r="8" spans="2:10" ht="14.25">
      <c r="B8" s="57"/>
      <c r="C8" s="57"/>
      <c r="D8" s="57"/>
      <c r="E8" s="57"/>
      <c r="F8" s="57"/>
      <c r="G8" s="57"/>
      <c r="H8" s="57"/>
      <c r="I8" s="57"/>
      <c r="J8" s="57"/>
    </row>
    <row r="9" spans="2:10" ht="14.25">
      <c r="B9" s="57"/>
      <c r="C9" s="57"/>
      <c r="D9" s="57"/>
      <c r="E9" s="57"/>
      <c r="F9" s="57"/>
      <c r="G9" s="57"/>
      <c r="H9" s="57"/>
      <c r="I9" s="57"/>
      <c r="J9" s="57"/>
    </row>
    <row r="10" spans="2:10" ht="14.25">
      <c r="B10" s="57"/>
      <c r="C10" s="57"/>
      <c r="D10" s="57"/>
      <c r="E10" s="57"/>
      <c r="F10" s="57"/>
      <c r="G10" s="57"/>
      <c r="H10" s="57"/>
      <c r="I10" s="57"/>
      <c r="J10" s="57"/>
    </row>
    <row r="11" spans="2:10" ht="14.25">
      <c r="B11" s="57"/>
      <c r="C11" s="57"/>
      <c r="D11" s="57"/>
      <c r="E11" s="57"/>
      <c r="F11" s="57"/>
      <c r="G11" s="57"/>
      <c r="H11" s="57"/>
      <c r="I11" s="57"/>
      <c r="J11" s="57"/>
    </row>
    <row r="12" spans="2:10" ht="14.25">
      <c r="B12" s="57"/>
      <c r="C12" s="57"/>
      <c r="D12" s="57"/>
      <c r="E12" s="57"/>
      <c r="F12" s="57"/>
      <c r="G12" s="57"/>
      <c r="H12" s="57"/>
      <c r="I12" s="57"/>
      <c r="J12" s="57"/>
    </row>
    <row r="13" spans="2:10" ht="14.25">
      <c r="B13" s="57"/>
      <c r="C13" s="57"/>
      <c r="D13" s="57"/>
      <c r="E13" s="57"/>
      <c r="F13" s="57"/>
      <c r="G13" s="57"/>
      <c r="H13" s="57"/>
      <c r="I13" s="57"/>
      <c r="J13" s="57"/>
    </row>
    <row r="14" spans="2:10" ht="14.25">
      <c r="B14" s="57"/>
      <c r="C14" s="57"/>
      <c r="D14" s="57"/>
      <c r="E14" s="57"/>
      <c r="F14" s="57"/>
      <c r="G14" s="57"/>
      <c r="H14" s="57"/>
      <c r="I14" s="57"/>
      <c r="J14" s="57"/>
    </row>
    <row r="15" spans="2:10" ht="14.25">
      <c r="B15" s="57"/>
      <c r="C15" s="57"/>
      <c r="D15" s="57"/>
      <c r="E15" s="57"/>
      <c r="F15" s="57"/>
      <c r="G15" s="57"/>
      <c r="H15" s="57"/>
      <c r="I15" s="57"/>
      <c r="J15" s="57"/>
    </row>
    <row r="16" spans="2:10" ht="14.25">
      <c r="B16" s="57"/>
      <c r="C16" s="57"/>
      <c r="D16" s="57"/>
      <c r="E16" s="57"/>
      <c r="F16" s="57"/>
      <c r="G16" s="57"/>
      <c r="H16" s="57"/>
      <c r="I16" s="57"/>
      <c r="J16" s="57"/>
    </row>
    <row r="17" spans="2:10" ht="14.25">
      <c r="B17" s="57"/>
      <c r="C17" s="57"/>
      <c r="D17" s="57"/>
      <c r="E17" s="57"/>
      <c r="F17" s="57"/>
      <c r="G17" s="57"/>
      <c r="H17" s="57"/>
      <c r="I17" s="57"/>
      <c r="J17" s="57"/>
    </row>
    <row r="18" spans="2:10" ht="14.25">
      <c r="B18" s="57"/>
      <c r="C18" s="57"/>
      <c r="D18" s="57"/>
      <c r="E18" s="57"/>
      <c r="F18" s="57"/>
      <c r="G18" s="57"/>
      <c r="H18" s="57"/>
      <c r="I18" s="57"/>
      <c r="J18" s="57"/>
    </row>
    <row r="19" spans="2:10" ht="14.25">
      <c r="B19" s="57"/>
      <c r="C19" s="57"/>
      <c r="D19" s="57"/>
      <c r="E19" s="57"/>
      <c r="F19" s="57"/>
      <c r="G19" s="57"/>
      <c r="H19" s="57"/>
      <c r="I19" s="57"/>
      <c r="J19" s="57"/>
    </row>
    <row r="20" spans="2:10" ht="14.25">
      <c r="B20" s="57"/>
      <c r="C20" s="57"/>
      <c r="D20" s="57"/>
      <c r="E20" s="57"/>
      <c r="F20" s="57"/>
      <c r="G20" s="57"/>
      <c r="H20" s="57"/>
      <c r="I20" s="57"/>
      <c r="J20" s="57"/>
    </row>
    <row r="21" spans="2:10" ht="14.25">
      <c r="B21" s="57"/>
      <c r="C21" s="57"/>
      <c r="D21" s="57"/>
      <c r="E21" s="57"/>
      <c r="F21" s="57"/>
      <c r="G21" s="57"/>
      <c r="H21" s="57"/>
      <c r="I21" s="57"/>
      <c r="J21" s="57"/>
    </row>
    <row r="22" spans="2:10" ht="14.25">
      <c r="B22" s="57"/>
      <c r="C22" s="57"/>
      <c r="D22" s="57"/>
      <c r="E22" s="57"/>
      <c r="F22" s="57"/>
      <c r="G22" s="57"/>
      <c r="H22" s="57"/>
      <c r="I22" s="57"/>
      <c r="J22" s="57"/>
    </row>
    <row r="25" spans="2:10" ht="18.75" customHeight="1">
      <c r="B25" s="278" t="s">
        <v>496</v>
      </c>
      <c r="C25" s="278"/>
      <c r="D25" s="278"/>
      <c r="E25" s="278"/>
      <c r="F25" s="278"/>
      <c r="G25" s="278"/>
      <c r="H25" s="278"/>
      <c r="I25" s="278"/>
      <c r="J25" s="278"/>
    </row>
    <row r="26" spans="2:10" ht="14.25">
      <c r="B26" s="156" t="s">
        <v>497</v>
      </c>
      <c r="C26" s="156"/>
      <c r="D26" s="156"/>
      <c r="E26" s="156"/>
      <c r="F26" s="156"/>
      <c r="G26" s="156"/>
      <c r="H26" s="156"/>
      <c r="I26" s="156"/>
      <c r="J26" s="156"/>
    </row>
    <row r="27" spans="2:10" ht="14.25">
      <c r="B27" s="156" t="s">
        <v>498</v>
      </c>
      <c r="C27" s="156"/>
      <c r="D27" s="156"/>
      <c r="E27" s="156"/>
      <c r="F27" s="156"/>
      <c r="G27" s="156"/>
      <c r="H27" s="156"/>
      <c r="I27" s="156"/>
      <c r="J27" s="156"/>
    </row>
    <row r="28" spans="2:10" ht="14.25">
      <c r="B28" s="156"/>
      <c r="C28" s="156"/>
      <c r="D28" s="156"/>
      <c r="E28" s="156"/>
      <c r="F28" s="156"/>
      <c r="G28" s="156"/>
      <c r="H28" s="156"/>
      <c r="I28" s="156"/>
      <c r="J28" s="156"/>
    </row>
  </sheetData>
  <mergeCells count="9">
    <mergeCell ref="B28:J28"/>
    <mergeCell ref="B1:J1"/>
    <mergeCell ref="B25:J25"/>
    <mergeCell ref="B26:J26"/>
    <mergeCell ref="B27:J27"/>
    <mergeCell ref="B3:B4"/>
    <mergeCell ref="C3:C4"/>
    <mergeCell ref="D3:D4"/>
    <mergeCell ref="E3:J3"/>
  </mergeCells>
  <hyperlinks>
    <hyperlink ref="A1" location="目录!A1" display="目录"/>
  </hyperlinks>
  <printOptions/>
  <pageMargins left="0.75" right="0.75" top="1" bottom="1" header="0.5" footer="0.5"/>
  <pageSetup blackAndWhite="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codeName="Sheet18"/>
  <dimension ref="A1:AF30"/>
  <sheetViews>
    <sheetView showGridLines="0" showZeros="0" showOutlineSymbols="0" workbookViewId="0" topLeftCell="A1">
      <pane xSplit="1" ySplit="3" topLeftCell="B4" activePane="bottomRight" state="frozen"/>
      <selection pane="topLeft" activeCell="A1" sqref="A1"/>
      <selection pane="topRight" activeCell="B1" sqref="B1"/>
      <selection pane="bottomLeft" activeCell="A4" sqref="A4"/>
      <selection pane="bottomRight" activeCell="D20" sqref="D20"/>
    </sheetView>
  </sheetViews>
  <sheetFormatPr defaultColWidth="9.00390625" defaultRowHeight="14.25"/>
  <cols>
    <col min="1" max="1" width="6.50390625" style="8" customWidth="1"/>
    <col min="2" max="2" width="11.50390625" style="50" customWidth="1"/>
    <col min="3" max="3" width="21.25390625" style="8" customWidth="1"/>
    <col min="4" max="4" width="37.625" style="8" customWidth="1"/>
    <col min="5" max="5" width="13.50390625" style="50" customWidth="1"/>
    <col min="6" max="6" width="22.75390625" style="8" customWidth="1"/>
    <col min="7" max="30" width="9.00390625" style="8" customWidth="1"/>
    <col min="31" max="31" width="8.50390625" style="8" customWidth="1"/>
    <col min="32" max="16384" width="9.00390625" style="8" customWidth="1"/>
  </cols>
  <sheetData>
    <row r="1" spans="1:6" ht="18.75">
      <c r="A1" s="130" t="s">
        <v>463</v>
      </c>
      <c r="B1" s="284" t="s">
        <v>10</v>
      </c>
      <c r="C1" s="284"/>
      <c r="D1" s="284"/>
      <c r="E1" s="284"/>
      <c r="F1" s="284"/>
    </row>
    <row r="2" spans="2:32" ht="20.25" customHeight="1">
      <c r="B2" s="283"/>
      <c r="C2" s="283"/>
      <c r="D2" s="283"/>
      <c r="E2" s="283"/>
      <c r="F2" s="283"/>
      <c r="Y2" s="8" t="s">
        <v>346</v>
      </c>
      <c r="Z2" s="8" t="s">
        <v>347</v>
      </c>
      <c r="AA2" s="8" t="s">
        <v>348</v>
      </c>
      <c r="AB2" s="8" t="s">
        <v>349</v>
      </c>
      <c r="AC2" s="8" t="s">
        <v>350</v>
      </c>
      <c r="AD2" s="8" t="s">
        <v>351</v>
      </c>
      <c r="AE2" s="8" t="s">
        <v>352</v>
      </c>
      <c r="AF2" s="8" t="s">
        <v>353</v>
      </c>
    </row>
    <row r="3" spans="2:6" ht="30">
      <c r="B3" s="25" t="s">
        <v>354</v>
      </c>
      <c r="C3" s="25" t="s">
        <v>42</v>
      </c>
      <c r="D3" s="25" t="s">
        <v>355</v>
      </c>
      <c r="E3" s="26" t="s">
        <v>356</v>
      </c>
      <c r="F3" s="26" t="s">
        <v>444</v>
      </c>
    </row>
    <row r="4" spans="2:6" ht="14.25">
      <c r="B4" s="48"/>
      <c r="C4" s="48" t="s">
        <v>451</v>
      </c>
      <c r="D4" s="85" t="s">
        <v>429</v>
      </c>
      <c r="E4" s="49"/>
      <c r="F4" s="85" t="s">
        <v>429</v>
      </c>
    </row>
    <row r="5" spans="2:6" ht="14.25">
      <c r="B5" s="48"/>
      <c r="C5" s="32"/>
      <c r="D5" s="32"/>
      <c r="E5" s="49"/>
      <c r="F5" s="29"/>
    </row>
    <row r="6" spans="2:6" ht="14.25">
      <c r="B6" s="48"/>
      <c r="C6" s="32"/>
      <c r="D6" s="32"/>
      <c r="E6" s="49"/>
      <c r="F6" s="29"/>
    </row>
    <row r="7" spans="2:6" ht="14.25">
      <c r="B7" s="48"/>
      <c r="C7" s="32"/>
      <c r="D7" s="32"/>
      <c r="E7" s="49"/>
      <c r="F7" s="29"/>
    </row>
    <row r="8" spans="2:6" ht="14.25">
      <c r="B8" s="48"/>
      <c r="C8" s="32"/>
      <c r="D8" s="32"/>
      <c r="E8" s="49"/>
      <c r="F8" s="29"/>
    </row>
    <row r="9" spans="2:6" ht="14.25">
      <c r="B9" s="48"/>
      <c r="C9" s="32"/>
      <c r="D9" s="32"/>
      <c r="E9" s="49"/>
      <c r="F9" s="29"/>
    </row>
    <row r="10" spans="2:6" ht="14.25">
      <c r="B10" s="48"/>
      <c r="C10" s="32"/>
      <c r="D10" s="32"/>
      <c r="E10" s="49"/>
      <c r="F10" s="29"/>
    </row>
    <row r="11" spans="2:6" ht="14.25">
      <c r="B11" s="48"/>
      <c r="C11" s="32"/>
      <c r="D11" s="32"/>
      <c r="E11" s="49"/>
      <c r="F11" s="29"/>
    </row>
    <row r="12" spans="2:6" ht="14.25">
      <c r="B12" s="48"/>
      <c r="C12" s="32"/>
      <c r="D12" s="32"/>
      <c r="E12" s="49"/>
      <c r="F12" s="29"/>
    </row>
    <row r="13" spans="2:6" ht="14.25">
      <c r="B13" s="48"/>
      <c r="C13" s="32"/>
      <c r="D13" s="32"/>
      <c r="E13" s="49"/>
      <c r="F13" s="29"/>
    </row>
    <row r="14" spans="2:6" ht="14.25">
      <c r="B14" s="48"/>
      <c r="C14" s="32"/>
      <c r="D14" s="32"/>
      <c r="E14" s="49"/>
      <c r="F14" s="29"/>
    </row>
    <row r="15" spans="2:6" ht="14.25">
      <c r="B15" s="48"/>
      <c r="C15" s="32"/>
      <c r="D15" s="32"/>
      <c r="E15" s="49"/>
      <c r="F15" s="29"/>
    </row>
    <row r="16" spans="2:6" ht="14.25">
      <c r="B16" s="48"/>
      <c r="C16" s="32"/>
      <c r="D16" s="32"/>
      <c r="E16" s="49"/>
      <c r="F16" s="29"/>
    </row>
    <row r="17" spans="2:6" ht="14.25">
      <c r="B17" s="48"/>
      <c r="C17" s="32"/>
      <c r="D17" s="32"/>
      <c r="E17" s="49"/>
      <c r="F17" s="29"/>
    </row>
    <row r="18" spans="2:6" ht="14.25">
      <c r="B18" s="48"/>
      <c r="C18" s="32"/>
      <c r="D18" s="32"/>
      <c r="E18" s="49"/>
      <c r="F18" s="29"/>
    </row>
    <row r="19" spans="2:6" ht="14.25">
      <c r="B19" s="48"/>
      <c r="C19" s="32"/>
      <c r="D19" s="32"/>
      <c r="E19" s="49"/>
      <c r="F19" s="29"/>
    </row>
    <row r="20" spans="2:6" ht="14.25">
      <c r="B20" s="48"/>
      <c r="C20" s="32"/>
      <c r="D20" s="32"/>
      <c r="E20" s="49"/>
      <c r="F20" s="29"/>
    </row>
    <row r="21" spans="2:6" ht="14.25">
      <c r="B21" s="48"/>
      <c r="C21" s="32"/>
      <c r="D21" s="32"/>
      <c r="E21" s="49"/>
      <c r="F21" s="29"/>
    </row>
    <row r="22" spans="2:6" ht="14.25">
      <c r="B22" s="48"/>
      <c r="C22" s="32"/>
      <c r="D22" s="32"/>
      <c r="E22" s="49"/>
      <c r="F22" s="29"/>
    </row>
    <row r="23" spans="2:6" ht="14.25">
      <c r="B23" s="48"/>
      <c r="C23" s="32"/>
      <c r="D23" s="32"/>
      <c r="E23" s="49"/>
      <c r="F23" s="29"/>
    </row>
    <row r="24" spans="2:6" ht="14.25">
      <c r="B24" s="48"/>
      <c r="C24" s="32"/>
      <c r="D24" s="32"/>
      <c r="E24" s="49"/>
      <c r="F24" s="29"/>
    </row>
    <row r="27" spans="2:6" ht="14.25">
      <c r="B27" s="282" t="s">
        <v>443</v>
      </c>
      <c r="C27" s="282"/>
      <c r="D27" s="282"/>
      <c r="E27" s="282"/>
      <c r="F27" s="282"/>
    </row>
    <row r="28" spans="2:6" ht="14.25">
      <c r="B28" s="282" t="s">
        <v>499</v>
      </c>
      <c r="C28" s="282"/>
      <c r="D28" s="282"/>
      <c r="E28" s="282"/>
      <c r="F28" s="282"/>
    </row>
    <row r="29" spans="2:6" ht="14.25">
      <c r="B29" s="282"/>
      <c r="C29" s="282"/>
      <c r="D29" s="282"/>
      <c r="E29" s="282"/>
      <c r="F29" s="282"/>
    </row>
    <row r="30" spans="2:6" ht="14.25">
      <c r="B30" s="282"/>
      <c r="C30" s="282"/>
      <c r="D30" s="282"/>
      <c r="E30" s="282"/>
      <c r="F30" s="282"/>
    </row>
  </sheetData>
  <mergeCells count="6">
    <mergeCell ref="B29:F29"/>
    <mergeCell ref="B30:F30"/>
    <mergeCell ref="B2:F2"/>
    <mergeCell ref="B1:F1"/>
    <mergeCell ref="B27:F27"/>
    <mergeCell ref="B28:F28"/>
  </mergeCells>
  <dataValidations count="2">
    <dataValidation type="decimal" allowBlank="1" showInputMessage="1" showErrorMessage="1" sqref="E4:E24">
      <formula1>0</formula1>
      <formula2>100000</formula2>
    </dataValidation>
    <dataValidation type="list" allowBlank="1" showInputMessage="1" showErrorMessage="1" sqref="B4:B24">
      <formula1>$Y$2:$AF$2</formula1>
    </dataValidation>
  </dataValidations>
  <hyperlinks>
    <hyperlink ref="A1" location="目录!A1" display="目录"/>
  </hyperlinks>
  <printOptions/>
  <pageMargins left="0.75" right="0.75" top="1" bottom="1" header="0.5" footer="0.5"/>
  <pageSetup blackAndWhite="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codeName="Sheet19"/>
  <dimension ref="A1:I98"/>
  <sheetViews>
    <sheetView showGridLines="0" showZeros="0" showOutlineSymbols="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4.25"/>
  <cols>
    <col min="1" max="2" width="6.625" style="3" customWidth="1"/>
    <col min="3" max="3" width="17.375" style="3" customWidth="1"/>
    <col min="4" max="4" width="38.50390625" style="145" customWidth="1"/>
    <col min="5" max="5" width="10.375" style="147" customWidth="1"/>
    <col min="6" max="6" width="13.25390625" style="3" customWidth="1"/>
    <col min="7" max="7" width="25.125" style="3" customWidth="1"/>
    <col min="8" max="16384" width="9.00390625" style="3" customWidth="1"/>
  </cols>
  <sheetData>
    <row r="1" spans="1:7" s="142" customFormat="1" ht="18.75">
      <c r="A1" s="139" t="s">
        <v>463</v>
      </c>
      <c r="B1" s="231" t="s">
        <v>500</v>
      </c>
      <c r="C1" s="231"/>
      <c r="D1" s="231"/>
      <c r="E1" s="231"/>
      <c r="F1" s="231"/>
      <c r="G1" s="231"/>
    </row>
    <row r="2" spans="2:7" s="142" customFormat="1" ht="14.25">
      <c r="B2" s="285"/>
      <c r="C2" s="285"/>
      <c r="D2" s="285"/>
      <c r="E2" s="285"/>
      <c r="F2" s="285"/>
      <c r="G2" s="285"/>
    </row>
    <row r="3" spans="1:9" ht="33.75" customHeight="1">
      <c r="A3" s="142"/>
      <c r="B3" s="24" t="s">
        <v>301</v>
      </c>
      <c r="C3" s="24" t="s">
        <v>42</v>
      </c>
      <c r="D3" s="25" t="s">
        <v>355</v>
      </c>
      <c r="E3" s="26" t="s">
        <v>293</v>
      </c>
      <c r="F3" s="26" t="s">
        <v>484</v>
      </c>
      <c r="G3" s="26" t="s">
        <v>298</v>
      </c>
      <c r="H3" s="143"/>
      <c r="I3" s="143"/>
    </row>
    <row r="4" spans="2:9" ht="14.25">
      <c r="B4" s="86"/>
      <c r="C4" s="86" t="s">
        <v>451</v>
      </c>
      <c r="D4" s="85" t="s">
        <v>429</v>
      </c>
      <c r="E4" s="29"/>
      <c r="F4" s="30"/>
      <c r="G4" s="85" t="s">
        <v>429</v>
      </c>
      <c r="H4" s="143"/>
      <c r="I4" s="143"/>
    </row>
    <row r="5" spans="2:7" ht="14.25">
      <c r="B5" s="35"/>
      <c r="C5" s="35"/>
      <c r="D5" s="32"/>
      <c r="E5" s="29"/>
      <c r="F5" s="30"/>
      <c r="G5" s="30"/>
    </row>
    <row r="6" spans="2:7" ht="14.25">
      <c r="B6" s="35"/>
      <c r="C6" s="35"/>
      <c r="D6" s="32"/>
      <c r="E6" s="29"/>
      <c r="F6" s="30"/>
      <c r="G6" s="30"/>
    </row>
    <row r="7" spans="2:7" ht="14.25">
      <c r="B7" s="35"/>
      <c r="C7" s="35"/>
      <c r="D7" s="32"/>
      <c r="E7" s="29"/>
      <c r="F7" s="30"/>
      <c r="G7" s="30"/>
    </row>
    <row r="8" spans="2:9" ht="14.25">
      <c r="B8" s="35"/>
      <c r="C8" s="35"/>
      <c r="D8" s="32"/>
      <c r="E8" s="29"/>
      <c r="F8" s="30"/>
      <c r="G8" s="30"/>
      <c r="H8" s="144"/>
      <c r="I8" s="144"/>
    </row>
    <row r="9" spans="2:9" ht="14.25">
      <c r="B9" s="35"/>
      <c r="C9" s="35"/>
      <c r="D9" s="32"/>
      <c r="E9" s="29"/>
      <c r="F9" s="30"/>
      <c r="G9" s="30"/>
      <c r="H9" s="144"/>
      <c r="I9" s="144"/>
    </row>
    <row r="10" spans="2:9" ht="14.25">
      <c r="B10" s="35"/>
      <c r="C10" s="35"/>
      <c r="D10" s="32"/>
      <c r="E10" s="29"/>
      <c r="F10" s="30"/>
      <c r="G10" s="30"/>
      <c r="H10" s="144"/>
      <c r="I10" s="144"/>
    </row>
    <row r="11" spans="2:9" ht="14.25">
      <c r="B11" s="35"/>
      <c r="C11" s="35"/>
      <c r="D11" s="32"/>
      <c r="E11" s="29"/>
      <c r="F11" s="30"/>
      <c r="G11" s="30"/>
      <c r="H11" s="144"/>
      <c r="I11" s="144"/>
    </row>
    <row r="12" spans="2:9" ht="14.25">
      <c r="B12" s="35"/>
      <c r="C12" s="35"/>
      <c r="D12" s="32"/>
      <c r="E12" s="29"/>
      <c r="F12" s="30"/>
      <c r="G12" s="30"/>
      <c r="H12" s="144"/>
      <c r="I12" s="144"/>
    </row>
    <row r="13" spans="2:9" ht="14.25">
      <c r="B13" s="35"/>
      <c r="C13" s="35"/>
      <c r="D13" s="32"/>
      <c r="E13" s="29"/>
      <c r="F13" s="30"/>
      <c r="G13" s="30"/>
      <c r="H13" s="144"/>
      <c r="I13" s="144"/>
    </row>
    <row r="14" spans="2:9" ht="14.25">
      <c r="B14" s="35"/>
      <c r="C14" s="35"/>
      <c r="D14" s="32"/>
      <c r="E14" s="29"/>
      <c r="F14" s="30"/>
      <c r="G14" s="30"/>
      <c r="H14" s="144"/>
      <c r="I14" s="144"/>
    </row>
    <row r="15" spans="2:9" ht="14.25">
      <c r="B15" s="35"/>
      <c r="C15" s="35"/>
      <c r="D15" s="32"/>
      <c r="E15" s="29"/>
      <c r="F15" s="30"/>
      <c r="G15" s="30"/>
      <c r="H15" s="144"/>
      <c r="I15" s="144"/>
    </row>
    <row r="16" spans="2:9" ht="14.25">
      <c r="B16" s="35"/>
      <c r="C16" s="35"/>
      <c r="D16" s="32"/>
      <c r="E16" s="29"/>
      <c r="F16" s="30"/>
      <c r="G16" s="30"/>
      <c r="H16" s="144"/>
      <c r="I16" s="144"/>
    </row>
    <row r="17" spans="2:9" ht="14.25">
      <c r="B17" s="35"/>
      <c r="C17" s="35"/>
      <c r="D17" s="32"/>
      <c r="E17" s="29"/>
      <c r="F17" s="30"/>
      <c r="G17" s="30"/>
      <c r="H17" s="144"/>
      <c r="I17" s="144"/>
    </row>
    <row r="18" spans="2:9" ht="14.25">
      <c r="B18" s="35"/>
      <c r="C18" s="35"/>
      <c r="D18" s="32"/>
      <c r="E18" s="29"/>
      <c r="F18" s="30"/>
      <c r="G18" s="30"/>
      <c r="H18" s="144"/>
      <c r="I18" s="144"/>
    </row>
    <row r="19" spans="2:9" ht="14.25">
      <c r="B19" s="35"/>
      <c r="C19" s="35"/>
      <c r="D19" s="32"/>
      <c r="E19" s="29"/>
      <c r="F19" s="30"/>
      <c r="G19" s="30"/>
      <c r="H19" s="144"/>
      <c r="I19" s="144"/>
    </row>
    <row r="20" spans="2:9" ht="14.25">
      <c r="B20" s="35"/>
      <c r="C20" s="35"/>
      <c r="D20" s="32"/>
      <c r="E20" s="29"/>
      <c r="F20" s="30"/>
      <c r="G20" s="30"/>
      <c r="H20" s="144"/>
      <c r="I20" s="144"/>
    </row>
    <row r="21" spans="2:9" ht="14.25">
      <c r="B21" s="35"/>
      <c r="C21" s="35"/>
      <c r="D21" s="32"/>
      <c r="E21" s="29"/>
      <c r="F21" s="30"/>
      <c r="G21" s="30"/>
      <c r="H21" s="144"/>
      <c r="I21" s="144"/>
    </row>
    <row r="22" spans="2:9" ht="14.25">
      <c r="B22" s="35"/>
      <c r="C22" s="35"/>
      <c r="D22" s="32"/>
      <c r="E22" s="29"/>
      <c r="F22" s="30"/>
      <c r="G22" s="30"/>
      <c r="H22" s="144"/>
      <c r="I22" s="144"/>
    </row>
    <row r="23" spans="2:9" ht="14.25">
      <c r="B23" s="35"/>
      <c r="C23" s="35"/>
      <c r="D23" s="32"/>
      <c r="E23" s="29"/>
      <c r="F23" s="30"/>
      <c r="G23" s="30"/>
      <c r="H23" s="144"/>
      <c r="I23" s="144"/>
    </row>
    <row r="24" spans="5:6" ht="14.25">
      <c r="E24" s="146"/>
      <c r="F24" s="146"/>
    </row>
    <row r="25" spans="5:6" ht="14.25">
      <c r="E25" s="146"/>
      <c r="F25" s="146"/>
    </row>
    <row r="26" spans="5:6" ht="14.25">
      <c r="E26" s="146"/>
      <c r="F26" s="146"/>
    </row>
    <row r="27" spans="5:6" ht="14.25">
      <c r="E27" s="146"/>
      <c r="F27" s="146"/>
    </row>
    <row r="28" spans="5:6" ht="14.25">
      <c r="E28" s="146"/>
      <c r="F28" s="146"/>
    </row>
    <row r="29" spans="5:6" ht="14.25">
      <c r="E29" s="146"/>
      <c r="F29" s="146"/>
    </row>
    <row r="30" spans="5:6" ht="14.25">
      <c r="E30" s="146"/>
      <c r="F30" s="146"/>
    </row>
    <row r="31" spans="5:6" ht="14.25">
      <c r="E31" s="146"/>
      <c r="F31" s="146"/>
    </row>
    <row r="32" spans="5:6" ht="14.25">
      <c r="E32" s="146"/>
      <c r="F32" s="146"/>
    </row>
    <row r="33" spans="5:6" ht="14.25">
      <c r="E33" s="146"/>
      <c r="F33" s="146"/>
    </row>
    <row r="34" spans="5:6" ht="14.25">
      <c r="E34" s="146"/>
      <c r="F34" s="146"/>
    </row>
    <row r="35" spans="5:6" ht="14.25">
      <c r="E35" s="146"/>
      <c r="F35" s="146"/>
    </row>
    <row r="36" spans="5:6" ht="14.25">
      <c r="E36" s="146"/>
      <c r="F36" s="146"/>
    </row>
    <row r="37" spans="5:6" ht="14.25">
      <c r="E37" s="146"/>
      <c r="F37" s="146"/>
    </row>
    <row r="38" spans="5:6" ht="14.25">
      <c r="E38" s="146"/>
      <c r="F38" s="146"/>
    </row>
    <row r="39" spans="5:6" ht="14.25">
      <c r="E39" s="146"/>
      <c r="F39" s="146"/>
    </row>
    <row r="40" spans="5:6" ht="14.25">
      <c r="E40" s="146"/>
      <c r="F40" s="146"/>
    </row>
    <row r="41" spans="5:6" ht="14.25">
      <c r="E41" s="146"/>
      <c r="F41" s="146"/>
    </row>
    <row r="42" spans="5:6" ht="14.25">
      <c r="E42" s="146"/>
      <c r="F42" s="146"/>
    </row>
    <row r="43" spans="5:6" ht="14.25">
      <c r="E43" s="146"/>
      <c r="F43" s="146"/>
    </row>
    <row r="44" spans="5:6" ht="14.25">
      <c r="E44" s="146"/>
      <c r="F44" s="146"/>
    </row>
    <row r="45" spans="5:6" ht="14.25">
      <c r="E45" s="146"/>
      <c r="F45" s="146"/>
    </row>
    <row r="46" spans="5:6" ht="14.25">
      <c r="E46" s="146"/>
      <c r="F46" s="146"/>
    </row>
    <row r="47" spans="5:6" ht="14.25">
      <c r="E47" s="146"/>
      <c r="F47" s="146"/>
    </row>
    <row r="48" spans="5:6" ht="14.25">
      <c r="E48" s="146"/>
      <c r="F48" s="146"/>
    </row>
    <row r="49" spans="5:6" ht="14.25">
      <c r="E49" s="146"/>
      <c r="F49" s="146"/>
    </row>
    <row r="50" spans="5:6" ht="14.25">
      <c r="E50" s="146"/>
      <c r="F50" s="146"/>
    </row>
    <row r="51" spans="5:6" ht="14.25">
      <c r="E51" s="146"/>
      <c r="F51" s="146"/>
    </row>
    <row r="52" spans="5:6" ht="14.25">
      <c r="E52" s="146"/>
      <c r="F52" s="146"/>
    </row>
    <row r="53" spans="5:6" ht="14.25">
      <c r="E53" s="146"/>
      <c r="F53" s="146"/>
    </row>
    <row r="54" spans="5:6" ht="14.25">
      <c r="E54" s="146"/>
      <c r="F54" s="146"/>
    </row>
    <row r="55" spans="5:6" ht="14.25">
      <c r="E55" s="146"/>
      <c r="F55" s="146"/>
    </row>
    <row r="56" spans="5:6" ht="14.25">
      <c r="E56" s="146"/>
      <c r="F56" s="146"/>
    </row>
    <row r="57" spans="5:6" ht="14.25">
      <c r="E57" s="146"/>
      <c r="F57" s="146"/>
    </row>
    <row r="58" spans="5:6" ht="14.25">
      <c r="E58" s="146"/>
      <c r="F58" s="146"/>
    </row>
    <row r="59" spans="5:6" ht="14.25">
      <c r="E59" s="146"/>
      <c r="F59" s="146"/>
    </row>
    <row r="60" spans="5:6" ht="14.25">
      <c r="E60" s="146"/>
      <c r="F60" s="146"/>
    </row>
    <row r="61" spans="5:6" ht="14.25">
      <c r="E61" s="146"/>
      <c r="F61" s="146"/>
    </row>
    <row r="62" spans="5:6" ht="14.25">
      <c r="E62" s="146"/>
      <c r="F62" s="146"/>
    </row>
    <row r="63" spans="5:6" ht="14.25">
      <c r="E63" s="146"/>
      <c r="F63" s="146"/>
    </row>
    <row r="64" spans="5:6" ht="14.25">
      <c r="E64" s="146"/>
      <c r="F64" s="146"/>
    </row>
    <row r="65" spans="5:6" ht="14.25">
      <c r="E65" s="146"/>
      <c r="F65" s="146"/>
    </row>
    <row r="66" spans="5:6" ht="14.25">
      <c r="E66" s="146"/>
      <c r="F66" s="146"/>
    </row>
    <row r="67" spans="5:6" ht="14.25">
      <c r="E67" s="146"/>
      <c r="F67" s="146"/>
    </row>
    <row r="68" spans="5:6" ht="14.25">
      <c r="E68" s="146"/>
      <c r="F68" s="146"/>
    </row>
    <row r="69" spans="5:6" ht="14.25">
      <c r="E69" s="146"/>
      <c r="F69" s="146"/>
    </row>
    <row r="70" spans="5:6" ht="14.25">
      <c r="E70" s="146"/>
      <c r="F70" s="146"/>
    </row>
    <row r="71" spans="5:6" ht="14.25">
      <c r="E71" s="146"/>
      <c r="F71" s="146"/>
    </row>
    <row r="72" spans="5:6" ht="14.25">
      <c r="E72" s="146"/>
      <c r="F72" s="146"/>
    </row>
    <row r="73" spans="5:6" ht="14.25">
      <c r="E73" s="146"/>
      <c r="F73" s="146"/>
    </row>
    <row r="74" spans="5:6" ht="14.25">
      <c r="E74" s="146"/>
      <c r="F74" s="146"/>
    </row>
    <row r="75" spans="5:6" ht="14.25">
      <c r="E75" s="146"/>
      <c r="F75" s="146"/>
    </row>
    <row r="76" spans="5:6" ht="14.25">
      <c r="E76" s="146"/>
      <c r="F76" s="146"/>
    </row>
    <row r="77" spans="5:6" ht="14.25">
      <c r="E77" s="146"/>
      <c r="F77" s="146"/>
    </row>
    <row r="78" spans="5:6" ht="14.25">
      <c r="E78" s="146"/>
      <c r="F78" s="146"/>
    </row>
    <row r="79" spans="5:6" ht="14.25">
      <c r="E79" s="146"/>
      <c r="F79" s="146"/>
    </row>
    <row r="80" spans="5:6" ht="14.25">
      <c r="E80" s="146"/>
      <c r="F80" s="146"/>
    </row>
    <row r="81" spans="5:6" ht="14.25">
      <c r="E81" s="146"/>
      <c r="F81" s="146"/>
    </row>
    <row r="82" spans="5:6" ht="14.25">
      <c r="E82" s="146"/>
      <c r="F82" s="146"/>
    </row>
    <row r="83" spans="5:6" ht="14.25">
      <c r="E83" s="146"/>
      <c r="F83" s="146"/>
    </row>
    <row r="84" spans="5:6" ht="14.25">
      <c r="E84" s="146"/>
      <c r="F84" s="146"/>
    </row>
    <row r="85" spans="5:6" ht="14.25">
      <c r="E85" s="146"/>
      <c r="F85" s="146"/>
    </row>
    <row r="86" spans="5:6" ht="14.25">
      <c r="E86" s="146"/>
      <c r="F86" s="146"/>
    </row>
    <row r="87" spans="5:6" ht="14.25">
      <c r="E87" s="146"/>
      <c r="F87" s="146"/>
    </row>
    <row r="88" spans="5:6" ht="14.25">
      <c r="E88" s="146"/>
      <c r="F88" s="146"/>
    </row>
    <row r="89" spans="5:6" ht="14.25">
      <c r="E89" s="146"/>
      <c r="F89" s="146"/>
    </row>
    <row r="90" spans="5:6" ht="14.25">
      <c r="E90" s="146"/>
      <c r="F90" s="146"/>
    </row>
    <row r="91" spans="5:6" ht="14.25">
      <c r="E91" s="146"/>
      <c r="F91" s="146"/>
    </row>
    <row r="92" spans="5:6" ht="14.25">
      <c r="E92" s="146"/>
      <c r="F92" s="146"/>
    </row>
    <row r="93" spans="5:6" ht="14.25">
      <c r="E93" s="146"/>
      <c r="F93" s="146"/>
    </row>
    <row r="94" spans="5:6" ht="14.25">
      <c r="E94" s="146"/>
      <c r="F94" s="146"/>
    </row>
    <row r="95" spans="5:6" ht="14.25">
      <c r="E95" s="146"/>
      <c r="F95" s="146"/>
    </row>
    <row r="96" spans="5:6" ht="14.25">
      <c r="E96" s="146"/>
      <c r="F96" s="146"/>
    </row>
    <row r="97" spans="5:6" ht="14.25">
      <c r="E97" s="146"/>
      <c r="F97" s="146"/>
    </row>
    <row r="98" spans="5:6" ht="14.25">
      <c r="E98" s="146"/>
      <c r="F98" s="146"/>
    </row>
  </sheetData>
  <mergeCells count="2">
    <mergeCell ref="B1:G1"/>
    <mergeCell ref="B2:G2"/>
  </mergeCells>
  <dataValidations count="1">
    <dataValidation type="decimal" allowBlank="1" showInputMessage="1" showErrorMessage="1" error="只能输入数据！" sqref="E4:F23 G5:G23">
      <formula1>0</formula1>
      <formula2>100000000000</formula2>
    </dataValidation>
  </dataValidations>
  <hyperlinks>
    <hyperlink ref="A1" location="目录!A1" display="目录"/>
  </hyperlinks>
  <printOptions/>
  <pageMargins left="0.75" right="0.75" top="1" bottom="1" header="0.5" footer="0.5"/>
  <pageSetup blackAndWhite="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73"/>
  <dimension ref="A1:CU96"/>
  <sheetViews>
    <sheetView showGridLines="0" showZeros="0" showOutlineSymbols="0" workbookViewId="0" topLeftCell="A1">
      <selection activeCell="A1" sqref="A1"/>
    </sheetView>
  </sheetViews>
  <sheetFormatPr defaultColWidth="9.00390625" defaultRowHeight="9.75" customHeight="1"/>
  <cols>
    <col min="1" max="1" width="5.75390625" style="164" customWidth="1"/>
    <col min="2" max="8" width="0.875" style="164" hidden="1" customWidth="1"/>
    <col min="9" max="9" width="6.625" style="164" customWidth="1"/>
    <col min="10" max="10" width="8.125" style="164" customWidth="1"/>
    <col min="11" max="11" width="7.625" style="164" customWidth="1"/>
    <col min="12" max="12" width="8.125" style="164" customWidth="1"/>
    <col min="13" max="13" width="0.37109375" style="164" customWidth="1"/>
    <col min="14" max="14" width="8.125" style="164" customWidth="1"/>
    <col min="15" max="16" width="0.875" style="164" customWidth="1"/>
    <col min="17" max="19" width="0.875" style="164" hidden="1" customWidth="1"/>
    <col min="20" max="20" width="0.875" style="164" customWidth="1"/>
    <col min="21" max="31" width="0.875" style="164" hidden="1" customWidth="1"/>
    <col min="32" max="32" width="8.625" style="164" customWidth="1"/>
    <col min="33" max="33" width="6.625" style="164" customWidth="1"/>
    <col min="34" max="34" width="8.625" style="164" customWidth="1"/>
    <col min="35" max="47" width="0.875" style="164" hidden="1" customWidth="1"/>
    <col min="48" max="48" width="0.875" style="164" customWidth="1"/>
    <col min="49" max="53" width="0.875" style="164" hidden="1" customWidth="1"/>
    <col min="54" max="54" width="8.625" style="164" customWidth="1"/>
    <col min="55" max="55" width="6.625" style="164" customWidth="1"/>
    <col min="56" max="56" width="8.625" style="164" customWidth="1"/>
    <col min="57" max="57" width="0.875" style="164" hidden="1" customWidth="1"/>
    <col min="58" max="58" width="0.875" style="164" customWidth="1"/>
    <col min="59" max="63" width="0.875" style="164" hidden="1" customWidth="1"/>
    <col min="64" max="65" width="0.875" style="164" customWidth="1"/>
    <col min="66" max="68" width="0.875" style="164" hidden="1" customWidth="1"/>
    <col min="69" max="69" width="0.875" style="164" customWidth="1"/>
    <col min="70" max="70" width="0.875" style="164" hidden="1" customWidth="1"/>
    <col min="71" max="71" width="0.875" style="164" customWidth="1"/>
    <col min="72" max="73" width="0.875" style="164" hidden="1" customWidth="1"/>
    <col min="74" max="74" width="0.875" style="164" customWidth="1"/>
    <col min="75" max="75" width="0.875" style="164" hidden="1" customWidth="1"/>
    <col min="76" max="76" width="8.625" style="164" customWidth="1"/>
    <col min="77" max="77" width="6.625" style="164" customWidth="1"/>
    <col min="78" max="78" width="8.625" style="164" customWidth="1"/>
    <col min="79" max="79" width="0.875" style="164" hidden="1" customWidth="1"/>
    <col min="80" max="80" width="0.875" style="164" customWidth="1"/>
    <col min="81" max="86" width="0.875" style="164" hidden="1" customWidth="1"/>
    <col min="87" max="87" width="0.875" style="164" customWidth="1"/>
    <col min="88" max="97" width="0.875" style="164" hidden="1" customWidth="1"/>
    <col min="98" max="98" width="8.625" style="164" customWidth="1"/>
    <col min="99" max="99" width="6.625" style="164" hidden="1" customWidth="1"/>
    <col min="100" max="100" width="8.625" style="164" hidden="1" customWidth="1"/>
    <col min="101" max="109" width="0.875" style="164" hidden="1" customWidth="1"/>
    <col min="110" max="16384" width="0.875" style="164" customWidth="1"/>
  </cols>
  <sheetData>
    <row r="1" spans="1:99" s="163" customFormat="1" ht="19.5" customHeight="1">
      <c r="A1" s="219" t="s">
        <v>463</v>
      </c>
      <c r="B1" s="236" t="s">
        <v>511</v>
      </c>
      <c r="C1" s="236"/>
      <c r="D1" s="236"/>
      <c r="E1" s="237"/>
      <c r="I1" s="162" t="s">
        <v>512</v>
      </c>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row>
    <row r="2" spans="2:99" ht="19.5" customHeight="1">
      <c r="B2" s="161" t="s">
        <v>64</v>
      </c>
      <c r="C2" s="238"/>
      <c r="D2" s="238"/>
      <c r="E2" s="238"/>
      <c r="F2" s="238"/>
      <c r="G2" s="238"/>
      <c r="H2" s="238"/>
      <c r="I2" s="238"/>
      <c r="J2" s="238"/>
      <c r="K2" s="238"/>
      <c r="L2" s="239"/>
      <c r="M2" s="240" t="s">
        <v>65</v>
      </c>
      <c r="N2" s="161"/>
      <c r="O2" s="161"/>
      <c r="P2" s="161"/>
      <c r="Q2" s="161"/>
      <c r="R2" s="161"/>
      <c r="S2" s="161"/>
      <c r="T2" s="161"/>
      <c r="U2" s="161"/>
      <c r="V2" s="161"/>
      <c r="W2" s="161"/>
      <c r="X2" s="161"/>
      <c r="Y2" s="161"/>
      <c r="Z2" s="161"/>
      <c r="AA2" s="161"/>
      <c r="AB2" s="161"/>
      <c r="AC2" s="161"/>
      <c r="AD2" s="161"/>
      <c r="AE2" s="161"/>
      <c r="AF2" s="161"/>
      <c r="AG2" s="161"/>
      <c r="AH2" s="161"/>
      <c r="AI2" s="161" t="s">
        <v>66</v>
      </c>
      <c r="AJ2" s="161"/>
      <c r="AK2" s="161"/>
      <c r="AL2" s="161"/>
      <c r="AM2" s="161"/>
      <c r="AN2" s="161"/>
      <c r="AO2" s="161"/>
      <c r="AP2" s="161"/>
      <c r="AQ2" s="161"/>
      <c r="AR2" s="161"/>
      <c r="AS2" s="161"/>
      <c r="AT2" s="161"/>
      <c r="AU2" s="161"/>
      <c r="AV2" s="161"/>
      <c r="AW2" s="161"/>
      <c r="AX2" s="161"/>
      <c r="AY2" s="161"/>
      <c r="AZ2" s="161"/>
      <c r="BA2" s="161"/>
      <c r="BB2" s="161"/>
      <c r="BC2" s="161"/>
      <c r="BD2" s="161"/>
      <c r="BE2" s="161" t="s">
        <v>513</v>
      </c>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row>
    <row r="3" spans="12:14" ht="9.75" customHeight="1">
      <c r="L3" s="165" t="s">
        <v>67</v>
      </c>
      <c r="M3" s="166"/>
      <c r="N3" s="164" t="s">
        <v>68</v>
      </c>
    </row>
    <row r="4" spans="12:14" ht="9.75" customHeight="1">
      <c r="L4" s="165">
        <v>13915.926954090604</v>
      </c>
      <c r="M4" s="166"/>
      <c r="N4" s="164">
        <v>4866.4765625</v>
      </c>
    </row>
    <row r="5" spans="12:13" ht="9.75" customHeight="1">
      <c r="L5" s="165"/>
      <c r="M5" s="166"/>
    </row>
    <row r="6" spans="9:13" ht="9.75" customHeight="1">
      <c r="I6" s="164" t="s">
        <v>514</v>
      </c>
      <c r="J6" s="164">
        <v>80</v>
      </c>
      <c r="L6" s="165"/>
      <c r="M6" s="166"/>
    </row>
    <row r="7" spans="11:98" ht="9.75" customHeight="1">
      <c r="K7" s="167" t="s">
        <v>69</v>
      </c>
      <c r="L7" s="168">
        <v>732.1574762463569</v>
      </c>
      <c r="M7" s="169"/>
      <c r="N7" s="167">
        <v>793.5873</v>
      </c>
      <c r="O7" s="167"/>
      <c r="P7" s="167"/>
      <c r="Q7" s="167"/>
      <c r="R7" s="167"/>
      <c r="S7" s="167"/>
      <c r="T7" s="167"/>
      <c r="U7" s="167"/>
      <c r="V7" s="167"/>
      <c r="W7" s="167"/>
      <c r="X7" s="167"/>
      <c r="Y7" s="167"/>
      <c r="Z7" s="167"/>
      <c r="AA7" s="167"/>
      <c r="AB7" s="167"/>
      <c r="AC7" s="167"/>
      <c r="AD7" s="167"/>
      <c r="AE7" s="167"/>
      <c r="AF7" s="167">
        <v>793.5872802734375</v>
      </c>
      <c r="AG7" s="170"/>
      <c r="AH7" s="171"/>
      <c r="AI7" s="171"/>
      <c r="AJ7" s="171"/>
      <c r="AK7" s="171"/>
      <c r="AL7" s="171"/>
      <c r="AM7" s="171"/>
      <c r="AN7" s="171"/>
      <c r="AO7" s="171"/>
      <c r="AP7" s="171"/>
      <c r="AQ7" s="171"/>
      <c r="AR7" s="171"/>
      <c r="AS7" s="171"/>
      <c r="AT7" s="171"/>
      <c r="AU7" s="171"/>
      <c r="AV7" s="171"/>
      <c r="AW7" s="171"/>
      <c r="AX7" s="171"/>
      <c r="AY7" s="171"/>
      <c r="AZ7" s="171"/>
      <c r="BA7" s="171"/>
      <c r="BB7" s="171">
        <v>473</v>
      </c>
      <c r="BC7" s="170"/>
      <c r="BD7" s="171">
        <v>457.48560762405396</v>
      </c>
      <c r="BE7" s="171"/>
      <c r="BF7" s="171"/>
      <c r="BG7" s="171"/>
      <c r="BH7" s="171"/>
      <c r="BI7" s="171"/>
      <c r="BJ7" s="171"/>
      <c r="BK7" s="171"/>
      <c r="BL7" s="171"/>
      <c r="BM7" s="171"/>
      <c r="BN7" s="171"/>
      <c r="BO7" s="171"/>
      <c r="BP7" s="171"/>
      <c r="BQ7" s="171"/>
      <c r="BR7" s="171"/>
      <c r="BS7" s="171"/>
      <c r="BT7" s="171"/>
      <c r="BU7" s="171"/>
      <c r="BV7" s="171"/>
      <c r="BW7" s="171"/>
      <c r="BX7" s="171">
        <v>61.9630012512207</v>
      </c>
      <c r="BY7" s="170"/>
      <c r="BZ7" s="172">
        <v>393</v>
      </c>
      <c r="CA7" s="172"/>
      <c r="CB7" s="172"/>
      <c r="CC7" s="172"/>
      <c r="CD7" s="172"/>
      <c r="CE7" s="172"/>
      <c r="CF7" s="172"/>
      <c r="CG7" s="172"/>
      <c r="CH7" s="172"/>
      <c r="CI7" s="172"/>
      <c r="CJ7" s="172"/>
      <c r="CK7" s="172"/>
      <c r="CL7" s="172"/>
      <c r="CM7" s="172"/>
      <c r="CN7" s="172"/>
      <c r="CO7" s="172"/>
      <c r="CP7" s="172"/>
      <c r="CQ7" s="172"/>
      <c r="CR7" s="172"/>
      <c r="CS7" s="172">
        <v>41</v>
      </c>
      <c r="CT7" s="172" t="s">
        <v>556</v>
      </c>
    </row>
    <row r="8" spans="11:98" ht="9.75" customHeight="1">
      <c r="K8" s="164">
        <v>1025</v>
      </c>
      <c r="L8" s="173" t="s">
        <v>515</v>
      </c>
      <c r="M8" s="166"/>
      <c r="N8" s="174" t="s">
        <v>516</v>
      </c>
      <c r="AF8" s="164" t="s">
        <v>517</v>
      </c>
      <c r="AG8" s="175" t="s">
        <v>70</v>
      </c>
      <c r="BB8" s="164" t="s">
        <v>518</v>
      </c>
      <c r="BC8" s="175" t="s">
        <v>71</v>
      </c>
      <c r="BD8" s="164" t="s">
        <v>519</v>
      </c>
      <c r="BQ8" s="176"/>
      <c r="BX8" s="164" t="s">
        <v>520</v>
      </c>
      <c r="BY8" s="175" t="s">
        <v>72</v>
      </c>
      <c r="BZ8" s="164" t="s">
        <v>521</v>
      </c>
      <c r="CI8" s="165"/>
      <c r="CT8" s="164" t="s">
        <v>522</v>
      </c>
    </row>
    <row r="9" spans="9:98" ht="9.75" customHeight="1">
      <c r="I9" s="164" t="s">
        <v>133</v>
      </c>
      <c r="J9" s="164">
        <v>1020</v>
      </c>
      <c r="L9" s="165"/>
      <c r="M9" s="166"/>
      <c r="U9" s="180"/>
      <c r="V9" s="180"/>
      <c r="W9" s="180"/>
      <c r="X9" s="180"/>
      <c r="Y9" s="180"/>
      <c r="Z9" s="180"/>
      <c r="AA9" s="180"/>
      <c r="AB9" s="180"/>
      <c r="AC9" s="180"/>
      <c r="AD9" s="180"/>
      <c r="AE9" s="180"/>
      <c r="AF9" s="180">
        <v>136.30799865722656</v>
      </c>
      <c r="AG9" s="175"/>
      <c r="AH9" s="181"/>
      <c r="AI9" s="181"/>
      <c r="AJ9" s="181"/>
      <c r="AK9" s="181"/>
      <c r="AL9" s="181"/>
      <c r="AM9" s="181"/>
      <c r="AN9" s="181"/>
      <c r="AO9" s="181"/>
      <c r="AP9" s="181"/>
      <c r="AQ9" s="181"/>
      <c r="AR9" s="181"/>
      <c r="AS9" s="181"/>
      <c r="AT9" s="181"/>
      <c r="AU9" s="181"/>
      <c r="AV9" s="181"/>
      <c r="BC9" s="175"/>
      <c r="BQ9" s="182"/>
      <c r="BT9" s="183"/>
      <c r="BU9" s="183"/>
      <c r="BV9" s="183"/>
      <c r="BW9" s="183"/>
      <c r="BX9" s="183">
        <v>2.5</v>
      </c>
      <c r="BY9" s="175"/>
      <c r="BZ9" s="164">
        <v>0</v>
      </c>
      <c r="CI9" s="165"/>
      <c r="CS9" s="164">
        <v>0</v>
      </c>
      <c r="CT9" s="164">
        <v>0</v>
      </c>
    </row>
    <row r="10" spans="12:87" ht="9.75" customHeight="1">
      <c r="L10" s="165"/>
      <c r="M10" s="166"/>
      <c r="T10" s="184"/>
      <c r="AF10" s="164" t="s">
        <v>523</v>
      </c>
      <c r="AG10" s="185">
        <v>0.5188326239585876</v>
      </c>
      <c r="AV10" s="186"/>
      <c r="BC10" s="185">
        <v>0.9672000408172607</v>
      </c>
      <c r="BQ10" s="182"/>
      <c r="BS10" s="187"/>
      <c r="BX10" s="164" t="s">
        <v>524</v>
      </c>
      <c r="BY10" s="175"/>
      <c r="CI10" s="165"/>
    </row>
    <row r="11" spans="11:98" ht="9.75" customHeight="1" thickBot="1">
      <c r="K11" s="164">
        <v>0</v>
      </c>
      <c r="L11" s="165">
        <v>0</v>
      </c>
      <c r="M11" s="166"/>
      <c r="T11" s="184"/>
      <c r="AF11" s="164">
        <v>0</v>
      </c>
      <c r="AG11" s="188"/>
      <c r="AH11" s="164">
        <v>0</v>
      </c>
      <c r="AV11" s="189"/>
      <c r="BB11" s="164">
        <v>0</v>
      </c>
      <c r="BC11" s="188"/>
      <c r="BQ11" s="182"/>
      <c r="BS11" s="187"/>
      <c r="BW11" s="180"/>
      <c r="BX11" s="180">
        <v>712.239990234375</v>
      </c>
      <c r="BY11" s="175"/>
      <c r="BZ11" s="164">
        <v>0</v>
      </c>
      <c r="CI11" s="165"/>
      <c r="CS11" s="164">
        <v>0</v>
      </c>
      <c r="CT11" s="164">
        <v>0</v>
      </c>
    </row>
    <row r="12" spans="12:87" ht="9.75" customHeight="1">
      <c r="L12" s="165"/>
      <c r="M12" s="166"/>
      <c r="T12" s="184"/>
      <c r="AV12" s="189"/>
      <c r="BQ12" s="182"/>
      <c r="BS12" s="187"/>
      <c r="BV12" s="184"/>
      <c r="BX12" s="164" t="s">
        <v>525</v>
      </c>
      <c r="BY12" s="190">
        <v>1.9763435125350952</v>
      </c>
      <c r="CI12" s="165"/>
    </row>
    <row r="13" spans="11:98" ht="9.75" customHeight="1" thickBot="1">
      <c r="K13" s="164">
        <v>0</v>
      </c>
      <c r="L13" s="165">
        <v>0</v>
      </c>
      <c r="M13" s="166"/>
      <c r="T13" s="184"/>
      <c r="AF13" s="164">
        <v>0</v>
      </c>
      <c r="AH13" s="164">
        <v>0</v>
      </c>
      <c r="AV13" s="189"/>
      <c r="BB13" s="164">
        <v>0</v>
      </c>
      <c r="BD13" s="164">
        <v>0</v>
      </c>
      <c r="BQ13" s="182"/>
      <c r="BS13" s="187"/>
      <c r="BV13" s="184"/>
      <c r="BX13" s="164">
        <v>0</v>
      </c>
      <c r="BY13" s="188"/>
      <c r="BZ13" s="164">
        <v>0</v>
      </c>
      <c r="CI13" s="165"/>
      <c r="CS13" s="164">
        <v>0</v>
      </c>
      <c r="CT13" s="164">
        <v>0</v>
      </c>
    </row>
    <row r="14" spans="12:87" ht="9.75" customHeight="1">
      <c r="L14" s="165"/>
      <c r="M14" s="166"/>
      <c r="T14" s="184"/>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91"/>
      <c r="AW14" s="180"/>
      <c r="AX14" s="180"/>
      <c r="AY14" s="180"/>
      <c r="AZ14" s="180"/>
      <c r="BA14" s="180"/>
      <c r="BB14" s="180"/>
      <c r="BC14" s="180"/>
      <c r="BD14" s="180"/>
      <c r="BE14" s="180"/>
      <c r="BF14" s="180"/>
      <c r="BG14" s="180"/>
      <c r="BH14" s="180"/>
      <c r="BI14" s="180"/>
      <c r="BJ14" s="180"/>
      <c r="BK14" s="180"/>
      <c r="BL14" s="180"/>
      <c r="BQ14" s="182"/>
      <c r="BS14" s="187"/>
      <c r="BV14" s="184"/>
      <c r="CI14" s="165"/>
    </row>
    <row r="15" spans="12:87" ht="9.75" customHeight="1">
      <c r="L15" s="165"/>
      <c r="M15" s="166"/>
      <c r="AV15" s="189"/>
      <c r="BL15" s="184"/>
      <c r="BN15" s="172"/>
      <c r="BO15" s="172"/>
      <c r="BP15" s="172"/>
      <c r="BQ15" s="192"/>
      <c r="BR15" s="172"/>
      <c r="BS15" s="193"/>
      <c r="BT15" s="172"/>
      <c r="BU15" s="172"/>
      <c r="BV15" s="194"/>
      <c r="BW15" s="172"/>
      <c r="BX15" s="172"/>
      <c r="BY15" s="172"/>
      <c r="BZ15" s="172"/>
      <c r="CA15" s="172"/>
      <c r="CB15" s="172"/>
      <c r="CC15" s="172"/>
      <c r="CD15" s="172"/>
      <c r="CE15" s="172"/>
      <c r="CF15" s="172"/>
      <c r="CG15" s="172"/>
      <c r="CH15" s="172"/>
      <c r="CI15" s="195"/>
    </row>
    <row r="16" spans="12:74" ht="9.75" customHeight="1">
      <c r="L16" s="165"/>
      <c r="M16" s="166"/>
      <c r="AV16" s="189"/>
      <c r="BL16" s="184"/>
      <c r="BM16" s="196"/>
      <c r="BQ16" s="182"/>
      <c r="BS16" s="187"/>
      <c r="BV16" s="184"/>
    </row>
    <row r="17" spans="12:98" ht="9.75" customHeight="1">
      <c r="L17" s="165"/>
      <c r="M17" s="166"/>
      <c r="AV17" s="189"/>
      <c r="BL17" s="184"/>
      <c r="BM17" s="196"/>
      <c r="BN17" s="197"/>
      <c r="BO17" s="172"/>
      <c r="BP17" s="172"/>
      <c r="BQ17" s="192"/>
      <c r="BR17" s="172"/>
      <c r="BS17" s="193"/>
      <c r="BT17" s="172"/>
      <c r="BU17" s="172"/>
      <c r="BV17" s="194"/>
      <c r="BW17" s="172"/>
      <c r="BX17" s="172" t="s">
        <v>556</v>
      </c>
      <c r="BY17" s="170"/>
      <c r="BZ17" s="172"/>
      <c r="CA17" s="172"/>
      <c r="CB17" s="172"/>
      <c r="CC17" s="172"/>
      <c r="CD17" s="172"/>
      <c r="CE17" s="172"/>
      <c r="CF17" s="172"/>
      <c r="CG17" s="172"/>
      <c r="CH17" s="172"/>
      <c r="CI17" s="172"/>
      <c r="CJ17" s="172"/>
      <c r="CK17" s="172"/>
      <c r="CL17" s="172"/>
      <c r="CM17" s="172"/>
      <c r="CN17" s="172"/>
      <c r="CO17" s="172"/>
      <c r="CP17" s="172"/>
      <c r="CQ17" s="172"/>
      <c r="CR17" s="172"/>
      <c r="CS17" s="172">
        <v>42</v>
      </c>
      <c r="CT17" s="172" t="s">
        <v>557</v>
      </c>
    </row>
    <row r="18" spans="12:98" ht="9.75" customHeight="1">
      <c r="L18" s="165"/>
      <c r="M18" s="166"/>
      <c r="AV18" s="189"/>
      <c r="BL18" s="184"/>
      <c r="BQ18" s="182"/>
      <c r="BS18" s="187"/>
      <c r="BV18" s="184"/>
      <c r="BX18" s="164" t="s">
        <v>526</v>
      </c>
      <c r="BY18" s="175" t="s">
        <v>74</v>
      </c>
      <c r="CT18" s="164" t="s">
        <v>527</v>
      </c>
    </row>
    <row r="19" spans="12:80" ht="9.75" customHeight="1">
      <c r="L19" s="165"/>
      <c r="M19" s="166"/>
      <c r="AV19" s="189"/>
      <c r="BL19" s="184"/>
      <c r="BQ19" s="182"/>
      <c r="BR19" s="171"/>
      <c r="BS19" s="198"/>
      <c r="BT19" s="171"/>
      <c r="BU19" s="171"/>
      <c r="BV19" s="199"/>
      <c r="BW19" s="171"/>
      <c r="BX19" s="171">
        <v>146.63000106811523</v>
      </c>
      <c r="BY19" s="175"/>
      <c r="BZ19" s="172"/>
      <c r="CA19" s="172"/>
      <c r="CB19" s="172"/>
    </row>
    <row r="20" spans="12:80" ht="9.75" customHeight="1">
      <c r="L20" s="165"/>
      <c r="M20" s="166"/>
      <c r="AV20" s="189"/>
      <c r="BC20" s="170"/>
      <c r="BL20" s="184"/>
      <c r="BQ20" s="182"/>
      <c r="BS20" s="187"/>
      <c r="BV20" s="184"/>
      <c r="BX20" s="164" t="s">
        <v>558</v>
      </c>
      <c r="BY20" s="175"/>
      <c r="CB20" s="200"/>
    </row>
    <row r="21" spans="12:98" ht="9.75" customHeight="1">
      <c r="L21" s="165"/>
      <c r="M21" s="166"/>
      <c r="AV21" s="189"/>
      <c r="BC21" s="175" t="s">
        <v>528</v>
      </c>
      <c r="BL21" s="184"/>
      <c r="BQ21" s="182"/>
      <c r="BS21" s="187"/>
      <c r="BT21" s="201"/>
      <c r="BU21" s="183"/>
      <c r="BV21" s="202"/>
      <c r="BW21" s="183"/>
      <c r="BX21" s="183">
        <v>1.4500000476837158</v>
      </c>
      <c r="BY21" s="175"/>
      <c r="BZ21" s="164">
        <v>0</v>
      </c>
      <c r="CB21" s="165"/>
      <c r="CS21" s="164">
        <v>0</v>
      </c>
      <c r="CT21" s="164">
        <v>0</v>
      </c>
    </row>
    <row r="22" spans="12:80" ht="9.75" customHeight="1">
      <c r="L22" s="165"/>
      <c r="M22" s="166"/>
      <c r="AV22" s="189"/>
      <c r="BC22" s="175" t="s">
        <v>529</v>
      </c>
      <c r="BL22" s="184"/>
      <c r="BQ22" s="182"/>
      <c r="BS22" s="187"/>
      <c r="BV22" s="184"/>
      <c r="BX22" s="164" t="s">
        <v>530</v>
      </c>
      <c r="BY22" s="175"/>
      <c r="CB22" s="165"/>
    </row>
    <row r="23" spans="11:98" ht="9.75" customHeight="1">
      <c r="K23" s="180" t="s">
        <v>76</v>
      </c>
      <c r="L23" s="203">
        <v>13089.599876403818</v>
      </c>
      <c r="M23" s="204"/>
      <c r="N23" s="180">
        <v>3978.72</v>
      </c>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91"/>
      <c r="AW23" s="180"/>
      <c r="AX23" s="180"/>
      <c r="AY23" s="180"/>
      <c r="AZ23" s="180"/>
      <c r="BA23" s="180"/>
      <c r="BB23" s="180">
        <v>3978.719970703125</v>
      </c>
      <c r="BC23" s="185">
        <v>0.9876543283462524</v>
      </c>
      <c r="BD23" s="180">
        <v>3929.6000061035156</v>
      </c>
      <c r="BE23" s="180"/>
      <c r="BF23" s="180"/>
      <c r="BG23" s="180"/>
      <c r="BH23" s="180"/>
      <c r="BI23" s="180"/>
      <c r="BJ23" s="180"/>
      <c r="BK23" s="180"/>
      <c r="BL23" s="205"/>
      <c r="BM23" s="180"/>
      <c r="BN23" s="180"/>
      <c r="BO23" s="180"/>
      <c r="BP23" s="180"/>
      <c r="BQ23" s="206"/>
      <c r="BR23" s="180"/>
      <c r="BS23" s="207"/>
      <c r="BT23" s="180"/>
      <c r="BU23" s="180"/>
      <c r="BV23" s="205"/>
      <c r="BW23" s="208"/>
      <c r="BX23" s="180">
        <v>795.7440185546875</v>
      </c>
      <c r="BY23" s="175"/>
      <c r="BZ23" s="164">
        <v>0</v>
      </c>
      <c r="CB23" s="165"/>
      <c r="CS23" s="164">
        <v>0</v>
      </c>
      <c r="CT23" s="164">
        <v>0</v>
      </c>
    </row>
    <row r="24" spans="11:80" ht="9.75" customHeight="1" thickBot="1">
      <c r="K24" s="164">
        <v>3240</v>
      </c>
      <c r="L24" s="173" t="s">
        <v>531</v>
      </c>
      <c r="M24" s="166"/>
      <c r="N24" s="174" t="s">
        <v>532</v>
      </c>
      <c r="AV24" s="189"/>
      <c r="BB24" s="164" t="s">
        <v>533</v>
      </c>
      <c r="BC24" s="188"/>
      <c r="BD24" s="164" t="s">
        <v>534</v>
      </c>
      <c r="BL24" s="184"/>
      <c r="BQ24" s="182"/>
      <c r="BS24" s="187"/>
      <c r="BV24" s="209"/>
      <c r="BX24" s="164" t="s">
        <v>535</v>
      </c>
      <c r="BY24" s="190">
        <v>2.1364521980285645</v>
      </c>
      <c r="CB24" s="165"/>
    </row>
    <row r="25" spans="9:98" ht="9.75" customHeight="1" thickBot="1">
      <c r="I25" s="164" t="s">
        <v>133</v>
      </c>
      <c r="J25" s="164">
        <v>3256</v>
      </c>
      <c r="K25" s="164">
        <v>0</v>
      </c>
      <c r="L25" s="165">
        <v>0</v>
      </c>
      <c r="M25" s="166"/>
      <c r="AV25" s="189"/>
      <c r="BB25" s="164">
        <v>0</v>
      </c>
      <c r="BD25" s="164">
        <v>0</v>
      </c>
      <c r="BL25" s="184"/>
      <c r="BQ25" s="182"/>
      <c r="BS25" s="187"/>
      <c r="BV25" s="184"/>
      <c r="BX25" s="164">
        <v>0</v>
      </c>
      <c r="BY25" s="188"/>
      <c r="BZ25" s="164">
        <v>0</v>
      </c>
      <c r="CB25" s="165"/>
      <c r="CS25" s="164">
        <v>0</v>
      </c>
      <c r="CT25" s="164">
        <v>0</v>
      </c>
    </row>
    <row r="26" spans="12:80" ht="9.75" customHeight="1">
      <c r="L26" s="165"/>
      <c r="M26" s="166"/>
      <c r="AV26" s="189"/>
      <c r="BG26" s="172"/>
      <c r="BH26" s="172"/>
      <c r="BI26" s="172"/>
      <c r="BJ26" s="172"/>
      <c r="BK26" s="172"/>
      <c r="BL26" s="194"/>
      <c r="BM26" s="172"/>
      <c r="BN26" s="172"/>
      <c r="BO26" s="172"/>
      <c r="BP26" s="172"/>
      <c r="BQ26" s="192"/>
      <c r="BR26" s="172"/>
      <c r="BS26" s="193"/>
      <c r="BT26" s="172"/>
      <c r="BU26" s="172"/>
      <c r="BV26" s="194"/>
      <c r="BW26" s="172"/>
      <c r="BX26" s="172"/>
      <c r="BY26" s="172"/>
      <c r="BZ26" s="172"/>
      <c r="CA26" s="172"/>
      <c r="CB26" s="195"/>
    </row>
    <row r="27" spans="12:74" ht="9.75" customHeight="1">
      <c r="L27" s="165"/>
      <c r="M27" s="166"/>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91"/>
      <c r="AW27" s="180"/>
      <c r="AX27" s="180"/>
      <c r="AY27" s="180"/>
      <c r="AZ27" s="180"/>
      <c r="BA27" s="180"/>
      <c r="BB27" s="180"/>
      <c r="BC27" s="180"/>
      <c r="BD27" s="180"/>
      <c r="BE27" s="180"/>
      <c r="BF27" s="203"/>
      <c r="BG27" s="180"/>
      <c r="BH27" s="180"/>
      <c r="BI27" s="180"/>
      <c r="BJ27" s="180"/>
      <c r="BK27" s="180"/>
      <c r="BL27" s="205"/>
      <c r="BQ27" s="182"/>
      <c r="BS27" s="187"/>
      <c r="BV27" s="184"/>
    </row>
    <row r="28" spans="12:74" ht="9.75" customHeight="1">
      <c r="L28" s="165"/>
      <c r="M28" s="166"/>
      <c r="T28" s="184"/>
      <c r="AV28" s="189"/>
      <c r="BF28" s="165"/>
      <c r="BQ28" s="182"/>
      <c r="BS28" s="187"/>
      <c r="BV28" s="184"/>
    </row>
    <row r="29" spans="12:98" ht="9.75" customHeight="1">
      <c r="L29" s="165"/>
      <c r="M29" s="166"/>
      <c r="T29" s="184"/>
      <c r="AV29" s="189"/>
      <c r="BF29" s="165"/>
      <c r="BG29" s="197"/>
      <c r="BH29" s="172"/>
      <c r="BI29" s="172"/>
      <c r="BJ29" s="172"/>
      <c r="BK29" s="172"/>
      <c r="BL29" s="172"/>
      <c r="BM29" s="172"/>
      <c r="BN29" s="172"/>
      <c r="BO29" s="172"/>
      <c r="BP29" s="172"/>
      <c r="BQ29" s="192"/>
      <c r="BR29" s="172"/>
      <c r="BS29" s="193"/>
      <c r="BT29" s="172"/>
      <c r="BU29" s="172"/>
      <c r="BV29" s="194"/>
      <c r="BW29" s="172"/>
      <c r="BX29" s="172">
        <v>3.785099983215332</v>
      </c>
      <c r="BY29" s="170"/>
      <c r="BZ29" s="172"/>
      <c r="CA29" s="172"/>
      <c r="CB29" s="172"/>
      <c r="CC29" s="172"/>
      <c r="CD29" s="172"/>
      <c r="CE29" s="172"/>
      <c r="CF29" s="172"/>
      <c r="CG29" s="172"/>
      <c r="CH29" s="172"/>
      <c r="CI29" s="172"/>
      <c r="CJ29" s="172"/>
      <c r="CK29" s="172"/>
      <c r="CL29" s="172"/>
      <c r="CM29" s="172"/>
      <c r="CN29" s="172"/>
      <c r="CO29" s="172"/>
      <c r="CP29" s="172"/>
      <c r="CQ29" s="172"/>
      <c r="CR29" s="172"/>
      <c r="CS29" s="172">
        <v>43</v>
      </c>
      <c r="CT29" s="172" t="s">
        <v>559</v>
      </c>
    </row>
    <row r="30" spans="12:98" ht="13.5" customHeight="1">
      <c r="L30" s="165"/>
      <c r="M30" s="166"/>
      <c r="T30" s="184"/>
      <c r="AV30" s="189"/>
      <c r="BQ30" s="182"/>
      <c r="BS30" s="187"/>
      <c r="BV30" s="184"/>
      <c r="BX30" s="164" t="s">
        <v>536</v>
      </c>
      <c r="BY30" s="175" t="s">
        <v>78</v>
      </c>
      <c r="CT30" s="164" t="s">
        <v>560</v>
      </c>
    </row>
    <row r="31" spans="12:98" ht="9.75" customHeight="1">
      <c r="L31" s="165"/>
      <c r="M31" s="166"/>
      <c r="T31" s="184"/>
      <c r="AV31" s="189"/>
      <c r="BQ31" s="182"/>
      <c r="BR31" s="171"/>
      <c r="BS31" s="198"/>
      <c r="BT31" s="171"/>
      <c r="BU31" s="171"/>
      <c r="BV31" s="199"/>
      <c r="BW31" s="171"/>
      <c r="BX31" s="171">
        <v>106.23580169677734</v>
      </c>
      <c r="BY31" s="175"/>
      <c r="BZ31" s="164">
        <v>0</v>
      </c>
      <c r="CS31" s="164">
        <v>0</v>
      </c>
      <c r="CT31" s="164">
        <v>0</v>
      </c>
    </row>
    <row r="32" spans="12:77" ht="9.75" customHeight="1">
      <c r="L32" s="165"/>
      <c r="M32" s="166"/>
      <c r="T32" s="184"/>
      <c r="AV32" s="189"/>
      <c r="BQ32" s="182"/>
      <c r="BS32" s="187"/>
      <c r="BV32" s="184"/>
      <c r="BX32" s="164" t="s">
        <v>537</v>
      </c>
      <c r="BY32" s="175"/>
    </row>
    <row r="33" spans="12:98" ht="9.75" customHeight="1">
      <c r="L33" s="165"/>
      <c r="M33" s="166"/>
      <c r="T33" s="184"/>
      <c r="AV33" s="189"/>
      <c r="AW33" s="210"/>
      <c r="AX33" s="181"/>
      <c r="AY33" s="181"/>
      <c r="AZ33" s="181"/>
      <c r="BA33" s="181"/>
      <c r="BB33" s="181"/>
      <c r="BC33" s="181"/>
      <c r="BD33" s="181"/>
      <c r="BE33" s="181"/>
      <c r="BF33" s="181"/>
      <c r="BG33" s="181"/>
      <c r="BH33" s="181"/>
      <c r="BI33" s="181"/>
      <c r="BJ33" s="181"/>
      <c r="BK33" s="181"/>
      <c r="BL33" s="181"/>
      <c r="BM33" s="181"/>
      <c r="BN33" s="181"/>
      <c r="BO33" s="181"/>
      <c r="BP33" s="181"/>
      <c r="BQ33" s="211"/>
      <c r="BR33" s="181"/>
      <c r="BS33" s="212"/>
      <c r="BT33" s="181"/>
      <c r="BU33" s="181"/>
      <c r="BV33" s="213"/>
      <c r="BW33" s="181"/>
      <c r="BX33" s="181">
        <v>9.460000038146973</v>
      </c>
      <c r="BY33" s="175"/>
      <c r="BZ33" s="164">
        <v>0</v>
      </c>
      <c r="CS33" s="164">
        <v>0</v>
      </c>
      <c r="CT33" s="164">
        <v>0</v>
      </c>
    </row>
    <row r="34" spans="12:77" ht="9.75" customHeight="1">
      <c r="L34" s="165"/>
      <c r="M34" s="166"/>
      <c r="T34" s="184"/>
      <c r="BQ34" s="182"/>
      <c r="BS34" s="187"/>
      <c r="BV34" s="184"/>
      <c r="BX34" s="164" t="s">
        <v>538</v>
      </c>
      <c r="BY34" s="175"/>
    </row>
    <row r="35" spans="12:98" ht="9.75" customHeight="1">
      <c r="L35" s="165"/>
      <c r="M35" s="166"/>
      <c r="T35" s="184"/>
      <c r="BQ35" s="182"/>
      <c r="BS35" s="187"/>
      <c r="BT35" s="201"/>
      <c r="BU35" s="183"/>
      <c r="BV35" s="202"/>
      <c r="BW35" s="183"/>
      <c r="BX35" s="183">
        <v>14.600000381469727</v>
      </c>
      <c r="BY35" s="175"/>
      <c r="BZ35" s="164">
        <v>0</v>
      </c>
      <c r="CS35" s="164">
        <v>0</v>
      </c>
      <c r="CT35" s="164">
        <v>0</v>
      </c>
    </row>
    <row r="36" spans="12:77" ht="9.75" customHeight="1">
      <c r="L36" s="165"/>
      <c r="M36" s="166"/>
      <c r="T36" s="184"/>
      <c r="BQ36" s="182"/>
      <c r="BS36" s="187"/>
      <c r="BV36" s="184"/>
      <c r="BX36" s="164" t="s">
        <v>539</v>
      </c>
      <c r="BY36" s="175"/>
    </row>
    <row r="37" spans="12:98" ht="9.75" customHeight="1">
      <c r="L37" s="165"/>
      <c r="M37" s="166"/>
      <c r="T37" s="184"/>
      <c r="BQ37" s="182"/>
      <c r="BS37" s="187"/>
      <c r="BV37" s="184"/>
      <c r="BW37" s="180"/>
      <c r="BX37" s="180">
        <v>957.8400268554688</v>
      </c>
      <c r="BY37" s="175"/>
      <c r="BZ37" s="164">
        <v>0</v>
      </c>
      <c r="CS37" s="164">
        <v>0</v>
      </c>
      <c r="CT37" s="164">
        <v>0</v>
      </c>
    </row>
    <row r="38" spans="12:77" ht="9.75" customHeight="1">
      <c r="L38" s="165"/>
      <c r="M38" s="166"/>
      <c r="T38" s="184"/>
      <c r="BQ38" s="182"/>
      <c r="BS38" s="187"/>
      <c r="BV38" s="184"/>
      <c r="BX38" s="164" t="s">
        <v>540</v>
      </c>
      <c r="BY38" s="190">
        <v>0.8272128105163574</v>
      </c>
    </row>
    <row r="39" spans="11:98" ht="9.75" customHeight="1" thickBot="1">
      <c r="K39" s="164">
        <v>0</v>
      </c>
      <c r="L39" s="165">
        <v>0</v>
      </c>
      <c r="M39" s="166"/>
      <c r="T39" s="184"/>
      <c r="BQ39" s="182"/>
      <c r="BS39" s="187"/>
      <c r="BV39" s="184"/>
      <c r="BX39" s="164">
        <v>0</v>
      </c>
      <c r="BY39" s="188"/>
      <c r="BZ39" s="164">
        <v>0</v>
      </c>
      <c r="CS39" s="164">
        <v>0</v>
      </c>
      <c r="CT39" s="164">
        <v>0</v>
      </c>
    </row>
    <row r="40" spans="12:74" ht="9.75" customHeight="1">
      <c r="L40" s="165"/>
      <c r="M40" s="166"/>
      <c r="T40" s="184"/>
      <c r="BQ40" s="182"/>
      <c r="BS40" s="187"/>
      <c r="BV40" s="184"/>
    </row>
    <row r="41" spans="12:98" ht="9.75" customHeight="1">
      <c r="L41" s="165"/>
      <c r="M41" s="166"/>
      <c r="T41" s="184"/>
      <c r="BQ41" s="182"/>
      <c r="BR41" s="171"/>
      <c r="BS41" s="198"/>
      <c r="BT41" s="171"/>
      <c r="BU41" s="171"/>
      <c r="BV41" s="199"/>
      <c r="BW41" s="171"/>
      <c r="BX41" s="171">
        <v>137.9268035888672</v>
      </c>
      <c r="BY41" s="170"/>
      <c r="BZ41" s="172"/>
      <c r="CA41" s="172"/>
      <c r="CB41" s="172"/>
      <c r="CC41" s="172"/>
      <c r="CD41" s="172"/>
      <c r="CE41" s="172"/>
      <c r="CF41" s="172"/>
      <c r="CG41" s="172"/>
      <c r="CH41" s="172"/>
      <c r="CI41" s="172"/>
      <c r="CJ41" s="172"/>
      <c r="CK41" s="172"/>
      <c r="CL41" s="172"/>
      <c r="CM41" s="172"/>
      <c r="CN41" s="172"/>
      <c r="CO41" s="172"/>
      <c r="CP41" s="172"/>
      <c r="CQ41" s="172"/>
      <c r="CR41" s="172"/>
      <c r="CS41" s="172">
        <v>44</v>
      </c>
      <c r="CT41" s="172" t="s">
        <v>561</v>
      </c>
    </row>
    <row r="42" spans="12:98" ht="9.75" customHeight="1">
      <c r="L42" s="165"/>
      <c r="M42" s="166"/>
      <c r="T42" s="184"/>
      <c r="BQ42" s="182"/>
      <c r="BS42" s="187"/>
      <c r="BV42" s="184"/>
      <c r="BX42" s="164" t="s">
        <v>541</v>
      </c>
      <c r="BY42" s="175" t="s">
        <v>82</v>
      </c>
      <c r="CT42" s="164" t="s">
        <v>542</v>
      </c>
    </row>
    <row r="43" spans="12:98" ht="9.75" customHeight="1">
      <c r="L43" s="165"/>
      <c r="M43" s="166"/>
      <c r="T43" s="184"/>
      <c r="BQ43" s="182"/>
      <c r="BS43" s="187"/>
      <c r="BT43" s="201"/>
      <c r="BU43" s="183"/>
      <c r="BV43" s="202"/>
      <c r="BW43" s="183"/>
      <c r="BX43" s="183">
        <v>24.5</v>
      </c>
      <c r="BY43" s="175"/>
      <c r="BZ43" s="164">
        <v>0</v>
      </c>
      <c r="CS43" s="164">
        <v>0</v>
      </c>
      <c r="CT43" s="164">
        <v>0</v>
      </c>
    </row>
    <row r="44" spans="12:77" ht="9.75" customHeight="1">
      <c r="L44" s="165"/>
      <c r="M44" s="166"/>
      <c r="T44" s="184"/>
      <c r="BQ44" s="182"/>
      <c r="BS44" s="187"/>
      <c r="BV44" s="184"/>
      <c r="BX44" s="164" t="s">
        <v>543</v>
      </c>
      <c r="BY44" s="190">
        <v>2.9004786014556885</v>
      </c>
    </row>
    <row r="45" spans="11:98" ht="9.75" customHeight="1" thickBot="1">
      <c r="K45" s="164">
        <v>0</v>
      </c>
      <c r="L45" s="165">
        <v>0</v>
      </c>
      <c r="M45" s="166"/>
      <c r="T45" s="184"/>
      <c r="BQ45" s="182"/>
      <c r="BS45" s="187"/>
      <c r="BV45" s="184"/>
      <c r="BX45" s="164">
        <v>0</v>
      </c>
      <c r="BY45" s="188"/>
      <c r="BZ45" s="164">
        <v>0</v>
      </c>
      <c r="CS45" s="164">
        <v>0</v>
      </c>
      <c r="CT45" s="164">
        <v>0</v>
      </c>
    </row>
    <row r="46" spans="12:74" ht="9.75" customHeight="1">
      <c r="L46" s="165"/>
      <c r="M46" s="166"/>
      <c r="T46" s="184"/>
      <c r="BQ46" s="182"/>
      <c r="BS46" s="187"/>
      <c r="BV46" s="184"/>
    </row>
    <row r="47" spans="12:98" ht="9.75" customHeight="1">
      <c r="L47" s="165"/>
      <c r="M47" s="166"/>
      <c r="T47" s="184"/>
      <c r="AG47" s="170"/>
      <c r="BC47" s="170"/>
      <c r="BQ47" s="182"/>
      <c r="BR47" s="214"/>
      <c r="BS47" s="198"/>
      <c r="BT47" s="171"/>
      <c r="BU47" s="171"/>
      <c r="BV47" s="199"/>
      <c r="BW47" s="171"/>
      <c r="BX47" s="171">
        <v>4.730000019073486</v>
      </c>
      <c r="BY47" s="170"/>
      <c r="BZ47" s="164">
        <v>0</v>
      </c>
      <c r="CS47" s="164">
        <v>0</v>
      </c>
      <c r="CT47" s="164">
        <v>0</v>
      </c>
    </row>
    <row r="48" spans="12:77" ht="9.75" customHeight="1">
      <c r="L48" s="165"/>
      <c r="M48" s="166"/>
      <c r="T48" s="184"/>
      <c r="AG48" s="175" t="s">
        <v>80</v>
      </c>
      <c r="BC48" s="175" t="s">
        <v>544</v>
      </c>
      <c r="BS48" s="187"/>
      <c r="BV48" s="184"/>
      <c r="BX48" s="164" t="s">
        <v>545</v>
      </c>
      <c r="BY48" s="175" t="s">
        <v>83</v>
      </c>
    </row>
    <row r="49" spans="12:98" ht="9.75" customHeight="1">
      <c r="L49" s="165"/>
      <c r="M49" s="166"/>
      <c r="T49" s="184"/>
      <c r="U49" s="208"/>
      <c r="V49" s="180"/>
      <c r="W49" s="180"/>
      <c r="X49" s="180"/>
      <c r="Y49" s="180"/>
      <c r="Z49" s="180"/>
      <c r="AA49" s="180"/>
      <c r="AB49" s="180"/>
      <c r="AC49" s="180"/>
      <c r="AD49" s="180"/>
      <c r="AE49" s="180"/>
      <c r="AF49" s="180">
        <v>100.69599914550781</v>
      </c>
      <c r="AG49" s="175"/>
      <c r="AH49" s="183"/>
      <c r="AI49" s="183"/>
      <c r="AJ49" s="183"/>
      <c r="AK49" s="183"/>
      <c r="AL49" s="183"/>
      <c r="AM49" s="183"/>
      <c r="AN49" s="183"/>
      <c r="AO49" s="183"/>
      <c r="AP49" s="183"/>
      <c r="AQ49" s="183"/>
      <c r="AR49" s="183"/>
      <c r="AS49" s="183"/>
      <c r="AT49" s="183"/>
      <c r="AU49" s="183"/>
      <c r="AV49" s="183"/>
      <c r="AW49" s="183"/>
      <c r="AX49" s="183"/>
      <c r="AY49" s="183"/>
      <c r="AZ49" s="183"/>
      <c r="BA49" s="183"/>
      <c r="BB49" s="183">
        <v>54.5</v>
      </c>
      <c r="BC49" s="175" t="s">
        <v>546</v>
      </c>
      <c r="BD49" s="183">
        <v>53.070000886917114</v>
      </c>
      <c r="BE49" s="183"/>
      <c r="BF49" s="183"/>
      <c r="BG49" s="183"/>
      <c r="BH49" s="183"/>
      <c r="BI49" s="183"/>
      <c r="BJ49" s="183"/>
      <c r="BK49" s="183"/>
      <c r="BL49" s="183"/>
      <c r="BM49" s="183"/>
      <c r="BN49" s="183"/>
      <c r="BO49" s="183"/>
      <c r="BP49" s="183"/>
      <c r="BQ49" s="183"/>
      <c r="BR49" s="183"/>
      <c r="BS49" s="215"/>
      <c r="BT49" s="201"/>
      <c r="BU49" s="183"/>
      <c r="BV49" s="202"/>
      <c r="BW49" s="183"/>
      <c r="BX49" s="183">
        <v>10.020000457763672</v>
      </c>
      <c r="BY49" s="175"/>
      <c r="BZ49" s="164">
        <v>0</v>
      </c>
      <c r="CS49" s="164">
        <v>0</v>
      </c>
      <c r="CT49" s="164">
        <v>0</v>
      </c>
    </row>
    <row r="50" spans="12:77" ht="9.75" customHeight="1">
      <c r="L50" s="165"/>
      <c r="M50" s="166"/>
      <c r="AF50" s="164" t="s">
        <v>547</v>
      </c>
      <c r="AG50" s="185">
        <v>0.5412330031394958</v>
      </c>
      <c r="BB50" s="164" t="s">
        <v>548</v>
      </c>
      <c r="BC50" s="185">
        <v>0.9737615585327148</v>
      </c>
      <c r="BD50" s="164" t="s">
        <v>549</v>
      </c>
      <c r="BV50" s="184"/>
      <c r="BX50" s="164" t="s">
        <v>550</v>
      </c>
      <c r="BY50" s="175"/>
    </row>
    <row r="51" spans="11:98" ht="9.75" customHeight="1" thickBot="1">
      <c r="K51" s="164">
        <v>0</v>
      </c>
      <c r="L51" s="165">
        <v>0</v>
      </c>
      <c r="M51" s="166"/>
      <c r="AF51" s="164">
        <v>0</v>
      </c>
      <c r="AG51" s="188"/>
      <c r="AH51" s="164">
        <v>0</v>
      </c>
      <c r="BB51" s="164">
        <v>0</v>
      </c>
      <c r="BC51" s="188"/>
      <c r="BV51" s="184"/>
      <c r="BW51" s="180"/>
      <c r="BX51" s="180">
        <v>692.5919799804688</v>
      </c>
      <c r="BY51" s="175"/>
      <c r="BZ51" s="164">
        <v>0</v>
      </c>
      <c r="CS51" s="164">
        <v>0</v>
      </c>
      <c r="CT51" s="164">
        <v>0</v>
      </c>
    </row>
    <row r="52" spans="12:77" ht="9.75" customHeight="1">
      <c r="L52" s="165"/>
      <c r="M52" s="166"/>
      <c r="BV52" s="184"/>
      <c r="BX52" s="164" t="s">
        <v>551</v>
      </c>
      <c r="BY52" s="175"/>
    </row>
    <row r="53" spans="11:98" ht="9.75" customHeight="1" thickBot="1">
      <c r="K53" s="164">
        <v>0</v>
      </c>
      <c r="L53" s="165">
        <v>0</v>
      </c>
      <c r="M53" s="166"/>
      <c r="AF53" s="164">
        <v>0</v>
      </c>
      <c r="AH53" s="164">
        <v>0</v>
      </c>
      <c r="BB53" s="164">
        <v>0</v>
      </c>
      <c r="BD53" s="164">
        <v>0</v>
      </c>
      <c r="BV53" s="184"/>
      <c r="BX53" s="164">
        <v>0</v>
      </c>
      <c r="BY53" s="188"/>
      <c r="BZ53" s="164">
        <v>0</v>
      </c>
      <c r="CS53" s="164">
        <v>0</v>
      </c>
      <c r="CT53" s="164">
        <v>0</v>
      </c>
    </row>
    <row r="54" spans="12:74" ht="9.75" customHeight="1">
      <c r="L54" s="165"/>
      <c r="M54" s="166"/>
      <c r="BV54" s="184"/>
    </row>
    <row r="55" spans="12:98" ht="9.75" customHeight="1">
      <c r="L55" s="165"/>
      <c r="M55" s="166"/>
      <c r="BV55" s="184"/>
      <c r="BW55" s="208"/>
      <c r="BX55" s="180">
        <v>534.1799926757812</v>
      </c>
      <c r="BY55" s="170"/>
      <c r="BZ55" s="164">
        <v>0</v>
      </c>
      <c r="CS55" s="164">
        <v>0</v>
      </c>
      <c r="CT55" s="164">
        <v>0</v>
      </c>
    </row>
    <row r="56" spans="12:77" ht="9.75" customHeight="1">
      <c r="L56" s="165"/>
      <c r="M56" s="166"/>
      <c r="BX56" s="164" t="s">
        <v>552</v>
      </c>
      <c r="BY56" s="175" t="s">
        <v>84</v>
      </c>
    </row>
    <row r="57" spans="11:98" ht="9.75" customHeight="1">
      <c r="K57" s="164">
        <v>0</v>
      </c>
      <c r="L57" s="165">
        <v>0</v>
      </c>
      <c r="M57" s="166"/>
      <c r="BX57" s="164">
        <v>0</v>
      </c>
      <c r="BY57" s="175"/>
      <c r="BZ57" s="164">
        <v>0</v>
      </c>
      <c r="CS57" s="164">
        <v>0</v>
      </c>
      <c r="CT57" s="164">
        <v>0</v>
      </c>
    </row>
    <row r="58" spans="12:77" ht="9.75" customHeight="1">
      <c r="L58" s="165"/>
      <c r="M58" s="166"/>
      <c r="BY58" s="175"/>
    </row>
    <row r="59" spans="11:98" ht="9.75" customHeight="1" thickBot="1">
      <c r="K59" s="164">
        <v>0</v>
      </c>
      <c r="L59" s="165">
        <v>0</v>
      </c>
      <c r="M59" s="166"/>
      <c r="BX59" s="164">
        <v>0</v>
      </c>
      <c r="BY59" s="188"/>
      <c r="BZ59" s="164">
        <v>0</v>
      </c>
      <c r="CS59" s="164">
        <v>0</v>
      </c>
      <c r="CT59" s="164">
        <v>0</v>
      </c>
    </row>
    <row r="60" spans="9:13" ht="9.75" customHeight="1">
      <c r="I60" s="164" t="s">
        <v>514</v>
      </c>
      <c r="J60" s="164">
        <v>4</v>
      </c>
      <c r="L60" s="165"/>
      <c r="M60" s="166"/>
    </row>
    <row r="61" spans="11:98" ht="9.75" customHeight="1">
      <c r="K61" s="216" t="s">
        <v>85</v>
      </c>
      <c r="L61" s="217">
        <v>94.16960144042945</v>
      </c>
      <c r="M61" s="218"/>
      <c r="N61" s="216">
        <v>94.1696</v>
      </c>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X61" s="216">
        <v>94.16960144042969</v>
      </c>
      <c r="BY61" s="170"/>
      <c r="BZ61" s="164">
        <v>0</v>
      </c>
      <c r="CS61" s="164">
        <v>0</v>
      </c>
      <c r="CT61" s="164">
        <v>0</v>
      </c>
    </row>
    <row r="62" spans="11:77" ht="9.75" customHeight="1">
      <c r="K62" s="164">
        <v>64</v>
      </c>
      <c r="L62" s="173" t="s">
        <v>553</v>
      </c>
      <c r="M62" s="166"/>
      <c r="N62" s="174" t="s">
        <v>554</v>
      </c>
      <c r="BX62" s="164" t="s">
        <v>555</v>
      </c>
      <c r="BY62" s="175" t="s">
        <v>86</v>
      </c>
    </row>
    <row r="63" spans="9:98" ht="9.75" customHeight="1">
      <c r="I63" s="164" t="s">
        <v>133</v>
      </c>
      <c r="J63" s="164">
        <v>64</v>
      </c>
      <c r="K63" s="164">
        <v>0</v>
      </c>
      <c r="L63" s="165">
        <v>0</v>
      </c>
      <c r="M63" s="166"/>
      <c r="BX63" s="164">
        <v>0</v>
      </c>
      <c r="BY63" s="175"/>
      <c r="BZ63" s="164">
        <v>0</v>
      </c>
      <c r="CS63" s="164">
        <v>0</v>
      </c>
      <c r="CT63" s="164">
        <v>0</v>
      </c>
    </row>
    <row r="64" spans="12:77" ht="9.75" customHeight="1">
      <c r="L64" s="165"/>
      <c r="M64" s="166"/>
      <c r="BY64" s="175"/>
    </row>
    <row r="65" spans="11:98" ht="9.75" customHeight="1" thickBot="1">
      <c r="K65" s="164">
        <v>0</v>
      </c>
      <c r="L65" s="165">
        <v>0</v>
      </c>
      <c r="M65" s="166"/>
      <c r="BX65" s="164">
        <v>0</v>
      </c>
      <c r="BY65" s="188"/>
      <c r="BZ65" s="164">
        <v>0</v>
      </c>
      <c r="CS65" s="164">
        <v>0</v>
      </c>
      <c r="CT65" s="164">
        <v>0</v>
      </c>
    </row>
    <row r="67" spans="9:99" ht="12.75" customHeight="1">
      <c r="I67" s="235" t="s">
        <v>562</v>
      </c>
      <c r="J67" s="235"/>
      <c r="K67" s="235"/>
      <c r="L67" s="235"/>
      <c r="M67" s="235"/>
      <c r="N67" s="235"/>
      <c r="O67" s="235"/>
      <c r="P67" s="235"/>
      <c r="Q67" s="235"/>
      <c r="R67" s="235"/>
      <c r="S67" s="235"/>
      <c r="T67" s="235"/>
      <c r="U67" s="235"/>
      <c r="V67" s="235"/>
      <c r="W67" s="235"/>
      <c r="X67" s="235"/>
      <c r="Y67" s="235"/>
      <c r="Z67" s="235"/>
      <c r="AA67" s="235"/>
      <c r="AB67" s="235"/>
      <c r="AC67" s="235"/>
      <c r="AD67" s="235"/>
      <c r="AE67" s="235"/>
      <c r="AF67" s="235"/>
      <c r="AG67" s="235"/>
      <c r="AH67" s="235"/>
      <c r="AI67" s="235"/>
      <c r="AJ67" s="235"/>
      <c r="AK67" s="235"/>
      <c r="AL67" s="235"/>
      <c r="AM67" s="235"/>
      <c r="AN67" s="235"/>
      <c r="AO67" s="235"/>
      <c r="AP67" s="235"/>
      <c r="AQ67" s="235"/>
      <c r="AR67" s="235"/>
      <c r="AS67" s="235"/>
      <c r="AT67" s="235"/>
      <c r="AU67" s="235"/>
      <c r="AV67" s="235"/>
      <c r="AW67" s="235"/>
      <c r="AX67" s="235"/>
      <c r="AY67" s="235"/>
      <c r="AZ67" s="235"/>
      <c r="BA67" s="235"/>
      <c r="BB67" s="235"/>
      <c r="BC67" s="235"/>
      <c r="BD67" s="235"/>
      <c r="BE67" s="235"/>
      <c r="BF67" s="235"/>
      <c r="BG67" s="235"/>
      <c r="BH67" s="235"/>
      <c r="BI67" s="235"/>
      <c r="BJ67" s="235"/>
      <c r="BK67" s="235"/>
      <c r="BL67" s="235"/>
      <c r="BM67" s="235"/>
      <c r="BN67" s="235"/>
      <c r="BO67" s="235"/>
      <c r="BP67" s="235"/>
      <c r="BQ67" s="235"/>
      <c r="BR67" s="235"/>
      <c r="BS67" s="235"/>
      <c r="BT67" s="235"/>
      <c r="BU67" s="235"/>
      <c r="BV67" s="235"/>
      <c r="BW67" s="235"/>
      <c r="BX67" s="235"/>
      <c r="BY67" s="235"/>
      <c r="BZ67" s="235"/>
      <c r="CA67" s="235"/>
      <c r="CB67" s="235"/>
      <c r="CC67" s="235"/>
      <c r="CD67" s="235"/>
      <c r="CE67" s="235"/>
      <c r="CF67" s="235"/>
      <c r="CG67" s="235"/>
      <c r="CH67" s="235"/>
      <c r="CI67" s="235"/>
      <c r="CJ67" s="235"/>
      <c r="CK67" s="235"/>
      <c r="CL67" s="235"/>
      <c r="CM67" s="235"/>
      <c r="CN67" s="235"/>
      <c r="CO67" s="235"/>
      <c r="CP67" s="235"/>
      <c r="CQ67" s="235"/>
      <c r="CR67" s="235"/>
      <c r="CS67" s="235"/>
      <c r="CT67" s="235"/>
      <c r="CU67" s="235"/>
    </row>
    <row r="69" spans="9:99" ht="12.75" customHeight="1">
      <c r="I69" s="235" t="s">
        <v>563</v>
      </c>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235"/>
      <c r="AL69" s="235"/>
      <c r="AM69" s="235"/>
      <c r="AN69" s="235"/>
      <c r="AO69" s="235"/>
      <c r="AP69" s="235"/>
      <c r="AQ69" s="235"/>
      <c r="AR69" s="235"/>
      <c r="AS69" s="235"/>
      <c r="AT69" s="235"/>
      <c r="AU69" s="235"/>
      <c r="AV69" s="235"/>
      <c r="AW69" s="235"/>
      <c r="AX69" s="235"/>
      <c r="AY69" s="235"/>
      <c r="AZ69" s="235"/>
      <c r="BA69" s="235"/>
      <c r="BB69" s="235"/>
      <c r="BC69" s="235"/>
      <c r="BD69" s="235"/>
      <c r="BE69" s="235"/>
      <c r="BF69" s="235"/>
      <c r="BG69" s="235"/>
      <c r="BH69" s="235"/>
      <c r="BI69" s="235"/>
      <c r="BJ69" s="235"/>
      <c r="BK69" s="235"/>
      <c r="BL69" s="235"/>
      <c r="BM69" s="235"/>
      <c r="BN69" s="235"/>
      <c r="BO69" s="235"/>
      <c r="BP69" s="235"/>
      <c r="BQ69" s="235"/>
      <c r="BR69" s="235"/>
      <c r="BS69" s="235"/>
      <c r="BT69" s="235"/>
      <c r="BU69" s="235"/>
      <c r="BV69" s="235"/>
      <c r="BW69" s="235"/>
      <c r="BX69" s="235"/>
      <c r="BY69" s="235"/>
      <c r="BZ69" s="235"/>
      <c r="CA69" s="235"/>
      <c r="CB69" s="235"/>
      <c r="CC69" s="235"/>
      <c r="CD69" s="235"/>
      <c r="CE69" s="235"/>
      <c r="CF69" s="235"/>
      <c r="CG69" s="235"/>
      <c r="CH69" s="235"/>
      <c r="CI69" s="235"/>
      <c r="CJ69" s="235"/>
      <c r="CK69" s="235"/>
      <c r="CL69" s="235"/>
      <c r="CM69" s="235"/>
      <c r="CN69" s="235"/>
      <c r="CO69" s="235"/>
      <c r="CP69" s="235"/>
      <c r="CQ69" s="235"/>
      <c r="CR69" s="235"/>
      <c r="CS69" s="235"/>
      <c r="CT69" s="235"/>
      <c r="CU69" s="235"/>
    </row>
    <row r="73" spans="9:76" ht="15.75" customHeight="1">
      <c r="I73" s="160" t="s">
        <v>490</v>
      </c>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160"/>
      <c r="AO73" s="160"/>
      <c r="AP73" s="160"/>
      <c r="AQ73" s="160"/>
      <c r="AR73" s="160"/>
      <c r="AS73" s="160"/>
      <c r="AT73" s="160"/>
      <c r="AU73" s="160"/>
      <c r="AV73" s="160"/>
      <c r="AW73" s="160"/>
      <c r="AX73" s="160"/>
      <c r="AY73" s="160"/>
      <c r="AZ73" s="160"/>
      <c r="BA73" s="160"/>
      <c r="BB73" s="160"/>
      <c r="BC73" s="160"/>
      <c r="BD73" s="160"/>
      <c r="BE73" s="160"/>
      <c r="BF73" s="160"/>
      <c r="BG73" s="160"/>
      <c r="BH73" s="160"/>
      <c r="BI73" s="160"/>
      <c r="BJ73" s="160"/>
      <c r="BK73" s="160"/>
      <c r="BL73" s="160"/>
      <c r="BM73" s="160"/>
      <c r="BN73" s="160"/>
      <c r="BO73" s="160"/>
      <c r="BP73" s="160"/>
      <c r="BQ73" s="160"/>
      <c r="BR73" s="160"/>
      <c r="BS73" s="160"/>
      <c r="BT73" s="160"/>
      <c r="BU73" s="160"/>
      <c r="BV73" s="160"/>
      <c r="BW73" s="160"/>
      <c r="BX73" s="160"/>
    </row>
    <row r="74" spans="9:76" ht="56.25" customHeight="1">
      <c r="I74" s="159" t="s">
        <v>564</v>
      </c>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c r="AK74" s="159"/>
      <c r="AL74" s="159"/>
      <c r="AM74" s="159"/>
      <c r="AN74" s="159"/>
      <c r="AO74" s="159"/>
      <c r="AP74" s="159"/>
      <c r="AQ74" s="159"/>
      <c r="AR74" s="159"/>
      <c r="AS74" s="159"/>
      <c r="AT74" s="159"/>
      <c r="AU74" s="159"/>
      <c r="AV74" s="159"/>
      <c r="AW74" s="159"/>
      <c r="AX74" s="159"/>
      <c r="AY74" s="159"/>
      <c r="AZ74" s="159"/>
      <c r="BA74" s="159"/>
      <c r="BB74" s="159"/>
      <c r="BC74" s="159"/>
      <c r="BD74" s="159"/>
      <c r="BE74" s="159"/>
      <c r="BF74" s="159"/>
      <c r="BG74" s="159"/>
      <c r="BH74" s="159"/>
      <c r="BI74" s="159"/>
      <c r="BJ74" s="159"/>
      <c r="BK74" s="159"/>
      <c r="BL74" s="159"/>
      <c r="BM74" s="159"/>
      <c r="BN74" s="159"/>
      <c r="BO74" s="159"/>
      <c r="BP74" s="159"/>
      <c r="BQ74" s="159"/>
      <c r="BR74" s="159"/>
      <c r="BS74" s="159"/>
      <c r="BT74" s="159"/>
      <c r="BU74" s="159"/>
      <c r="BV74" s="159"/>
      <c r="BW74" s="159"/>
      <c r="BX74" s="159"/>
    </row>
    <row r="75" spans="9:76" ht="16.5" customHeight="1">
      <c r="I75" s="159" t="s">
        <v>565</v>
      </c>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59"/>
      <c r="BD75" s="159"/>
      <c r="BE75" s="159"/>
      <c r="BF75" s="159"/>
      <c r="BG75" s="159"/>
      <c r="BH75" s="159"/>
      <c r="BI75" s="159"/>
      <c r="BJ75" s="159"/>
      <c r="BK75" s="159"/>
      <c r="BL75" s="159"/>
      <c r="BM75" s="159"/>
      <c r="BN75" s="159"/>
      <c r="BO75" s="159"/>
      <c r="BP75" s="159"/>
      <c r="BQ75" s="159"/>
      <c r="BR75" s="159"/>
      <c r="BS75" s="159"/>
      <c r="BT75" s="159"/>
      <c r="BU75" s="159"/>
      <c r="BV75" s="159"/>
      <c r="BW75" s="159"/>
      <c r="BX75" s="159"/>
    </row>
    <row r="76" spans="9:76" ht="16.5" customHeight="1">
      <c r="I76" s="159" t="s">
        <v>566</v>
      </c>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59"/>
      <c r="BN76" s="159"/>
      <c r="BO76" s="159"/>
      <c r="BP76" s="159"/>
      <c r="BQ76" s="159"/>
      <c r="BR76" s="159"/>
      <c r="BS76" s="159"/>
      <c r="BT76" s="159"/>
      <c r="BU76" s="159"/>
      <c r="BV76" s="159"/>
      <c r="BW76" s="159"/>
      <c r="BX76" s="159"/>
    </row>
    <row r="77" spans="9:76" ht="16.5" customHeight="1">
      <c r="I77" s="159" t="s">
        <v>567</v>
      </c>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59"/>
      <c r="BN77" s="159"/>
      <c r="BO77" s="159"/>
      <c r="BP77" s="159"/>
      <c r="BQ77" s="159"/>
      <c r="BR77" s="159"/>
      <c r="BS77" s="159"/>
      <c r="BT77" s="159"/>
      <c r="BU77" s="159"/>
      <c r="BV77" s="159"/>
      <c r="BW77" s="159"/>
      <c r="BX77" s="159"/>
    </row>
    <row r="78" spans="9:76" ht="16.5" customHeight="1">
      <c r="I78" s="159" t="s">
        <v>568</v>
      </c>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c r="AK78" s="159"/>
      <c r="AL78" s="159"/>
      <c r="AM78" s="159"/>
      <c r="AN78" s="159"/>
      <c r="AO78" s="159"/>
      <c r="AP78" s="159"/>
      <c r="AQ78" s="159"/>
      <c r="AR78" s="159"/>
      <c r="AS78" s="159"/>
      <c r="AT78" s="159"/>
      <c r="AU78" s="159"/>
      <c r="AV78" s="159"/>
      <c r="AW78" s="159"/>
      <c r="AX78" s="159"/>
      <c r="AY78" s="159"/>
      <c r="AZ78" s="159"/>
      <c r="BA78" s="159"/>
      <c r="BB78" s="159"/>
      <c r="BC78" s="159"/>
      <c r="BD78" s="159"/>
      <c r="BE78" s="159"/>
      <c r="BF78" s="159"/>
      <c r="BG78" s="159"/>
      <c r="BH78" s="159"/>
      <c r="BI78" s="159"/>
      <c r="BJ78" s="159"/>
      <c r="BK78" s="159"/>
      <c r="BL78" s="159"/>
      <c r="BM78" s="159"/>
      <c r="BN78" s="159"/>
      <c r="BO78" s="159"/>
      <c r="BP78" s="159"/>
      <c r="BQ78" s="159"/>
      <c r="BR78" s="159"/>
      <c r="BS78" s="159"/>
      <c r="BT78" s="159"/>
      <c r="BU78" s="159"/>
      <c r="BV78" s="159"/>
      <c r="BW78" s="159"/>
      <c r="BX78" s="159"/>
    </row>
    <row r="79" spans="9:76" ht="16.5" customHeight="1">
      <c r="I79" s="159" t="s">
        <v>569</v>
      </c>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c r="AK79" s="159"/>
      <c r="AL79" s="159"/>
      <c r="AM79" s="159"/>
      <c r="AN79" s="159"/>
      <c r="AO79" s="159"/>
      <c r="AP79" s="159"/>
      <c r="AQ79" s="159"/>
      <c r="AR79" s="159"/>
      <c r="AS79" s="159"/>
      <c r="AT79" s="159"/>
      <c r="AU79" s="159"/>
      <c r="AV79" s="159"/>
      <c r="AW79" s="159"/>
      <c r="AX79" s="159"/>
      <c r="AY79" s="159"/>
      <c r="AZ79" s="159"/>
      <c r="BA79" s="159"/>
      <c r="BB79" s="159"/>
      <c r="BC79" s="159"/>
      <c r="BD79" s="159"/>
      <c r="BE79" s="159"/>
      <c r="BF79" s="159"/>
      <c r="BG79" s="159"/>
      <c r="BH79" s="159"/>
      <c r="BI79" s="159"/>
      <c r="BJ79" s="159"/>
      <c r="BK79" s="159"/>
      <c r="BL79" s="159"/>
      <c r="BM79" s="159"/>
      <c r="BN79" s="159"/>
      <c r="BO79" s="159"/>
      <c r="BP79" s="159"/>
      <c r="BQ79" s="159"/>
      <c r="BR79" s="159"/>
      <c r="BS79" s="159"/>
      <c r="BT79" s="159"/>
      <c r="BU79" s="159"/>
      <c r="BV79" s="159"/>
      <c r="BW79" s="159"/>
      <c r="BX79" s="159"/>
    </row>
    <row r="80" spans="9:76" ht="16.5" customHeight="1">
      <c r="I80" s="159" t="s">
        <v>570</v>
      </c>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c r="AO80" s="159"/>
      <c r="AP80" s="159"/>
      <c r="AQ80" s="159"/>
      <c r="AR80" s="159"/>
      <c r="AS80" s="159"/>
      <c r="AT80" s="159"/>
      <c r="AU80" s="159"/>
      <c r="AV80" s="159"/>
      <c r="AW80" s="159"/>
      <c r="AX80" s="159"/>
      <c r="AY80" s="159"/>
      <c r="AZ80" s="159"/>
      <c r="BA80" s="159"/>
      <c r="BB80" s="159"/>
      <c r="BC80" s="159"/>
      <c r="BD80" s="159"/>
      <c r="BE80" s="159"/>
      <c r="BF80" s="159"/>
      <c r="BG80" s="159"/>
      <c r="BH80" s="159"/>
      <c r="BI80" s="159"/>
      <c r="BJ80" s="159"/>
      <c r="BK80" s="159"/>
      <c r="BL80" s="159"/>
      <c r="BM80" s="159"/>
      <c r="BN80" s="159"/>
      <c r="BO80" s="159"/>
      <c r="BP80" s="159"/>
      <c r="BQ80" s="159"/>
      <c r="BR80" s="159"/>
      <c r="BS80" s="159"/>
      <c r="BT80" s="159"/>
      <c r="BU80" s="159"/>
      <c r="BV80" s="159"/>
      <c r="BW80" s="159"/>
      <c r="BX80" s="159"/>
    </row>
    <row r="81" spans="9:76" ht="97.5" customHeight="1">
      <c r="I81" s="159" t="s">
        <v>571</v>
      </c>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c r="AK81" s="159"/>
      <c r="AL81" s="159"/>
      <c r="AM81" s="159"/>
      <c r="AN81" s="159"/>
      <c r="AO81" s="159"/>
      <c r="AP81" s="159"/>
      <c r="AQ81" s="159"/>
      <c r="AR81" s="159"/>
      <c r="AS81" s="159"/>
      <c r="AT81" s="159"/>
      <c r="AU81" s="159"/>
      <c r="AV81" s="159"/>
      <c r="AW81" s="159"/>
      <c r="AX81" s="159"/>
      <c r="AY81" s="159"/>
      <c r="AZ81" s="159"/>
      <c r="BA81" s="159"/>
      <c r="BB81" s="159"/>
      <c r="BC81" s="159"/>
      <c r="BD81" s="159"/>
      <c r="BE81" s="159"/>
      <c r="BF81" s="159"/>
      <c r="BG81" s="159"/>
      <c r="BH81" s="159"/>
      <c r="BI81" s="159"/>
      <c r="BJ81" s="159"/>
      <c r="BK81" s="159"/>
      <c r="BL81" s="159"/>
      <c r="BM81" s="159"/>
      <c r="BN81" s="159"/>
      <c r="BO81" s="159"/>
      <c r="BP81" s="159"/>
      <c r="BQ81" s="159"/>
      <c r="BR81" s="159"/>
      <c r="BS81" s="159"/>
      <c r="BT81" s="159"/>
      <c r="BU81" s="159"/>
      <c r="BV81" s="159"/>
      <c r="BW81" s="159"/>
      <c r="BX81" s="159"/>
    </row>
    <row r="82" spans="9:76" ht="57.75" customHeight="1">
      <c r="I82" s="159" t="s">
        <v>572</v>
      </c>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59"/>
      <c r="AL82" s="159"/>
      <c r="AM82" s="159"/>
      <c r="AN82" s="159"/>
      <c r="AO82" s="159"/>
      <c r="AP82" s="159"/>
      <c r="AQ82" s="159"/>
      <c r="AR82" s="159"/>
      <c r="AS82" s="159"/>
      <c r="AT82" s="159"/>
      <c r="AU82" s="159"/>
      <c r="AV82" s="159"/>
      <c r="AW82" s="159"/>
      <c r="AX82" s="159"/>
      <c r="AY82" s="159"/>
      <c r="AZ82" s="159"/>
      <c r="BA82" s="159"/>
      <c r="BB82" s="159"/>
      <c r="BC82" s="159"/>
      <c r="BD82" s="159"/>
      <c r="BE82" s="159"/>
      <c r="BF82" s="159"/>
      <c r="BG82" s="159"/>
      <c r="BH82" s="159"/>
      <c r="BI82" s="159"/>
      <c r="BJ82" s="159"/>
      <c r="BK82" s="159"/>
      <c r="BL82" s="159"/>
      <c r="BM82" s="159"/>
      <c r="BN82" s="159"/>
      <c r="BO82" s="159"/>
      <c r="BP82" s="159"/>
      <c r="BQ82" s="159"/>
      <c r="BR82" s="159"/>
      <c r="BS82" s="159"/>
      <c r="BT82" s="159"/>
      <c r="BU82" s="159"/>
      <c r="BV82" s="159"/>
      <c r="BW82" s="159"/>
      <c r="BX82" s="159"/>
    </row>
    <row r="83" spans="9:76" ht="62.25" customHeight="1">
      <c r="I83" s="159" t="s">
        <v>573</v>
      </c>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c r="AK83" s="159"/>
      <c r="AL83" s="159"/>
      <c r="AM83" s="159"/>
      <c r="AN83" s="159"/>
      <c r="AO83" s="159"/>
      <c r="AP83" s="159"/>
      <c r="AQ83" s="159"/>
      <c r="AR83" s="159"/>
      <c r="AS83" s="159"/>
      <c r="AT83" s="159"/>
      <c r="AU83" s="159"/>
      <c r="AV83" s="159"/>
      <c r="AW83" s="159"/>
      <c r="AX83" s="159"/>
      <c r="AY83" s="159"/>
      <c r="AZ83" s="159"/>
      <c r="BA83" s="159"/>
      <c r="BB83" s="159"/>
      <c r="BC83" s="159"/>
      <c r="BD83" s="159"/>
      <c r="BE83" s="159"/>
      <c r="BF83" s="159"/>
      <c r="BG83" s="159"/>
      <c r="BH83" s="159"/>
      <c r="BI83" s="159"/>
      <c r="BJ83" s="159"/>
      <c r="BK83" s="159"/>
      <c r="BL83" s="159"/>
      <c r="BM83" s="159"/>
      <c r="BN83" s="159"/>
      <c r="BO83" s="159"/>
      <c r="BP83" s="159"/>
      <c r="BQ83" s="159"/>
      <c r="BR83" s="159"/>
      <c r="BS83" s="159"/>
      <c r="BT83" s="159"/>
      <c r="BU83" s="159"/>
      <c r="BV83" s="159"/>
      <c r="BW83" s="159"/>
      <c r="BX83" s="159"/>
    </row>
    <row r="84" spans="9:76" ht="16.5" customHeight="1">
      <c r="I84" s="159" t="s">
        <v>574</v>
      </c>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159"/>
      <c r="AM84" s="159"/>
      <c r="AN84" s="159"/>
      <c r="AO84" s="159"/>
      <c r="AP84" s="159"/>
      <c r="AQ84" s="159"/>
      <c r="AR84" s="159"/>
      <c r="AS84" s="159"/>
      <c r="AT84" s="159"/>
      <c r="AU84" s="159"/>
      <c r="AV84" s="159"/>
      <c r="AW84" s="159"/>
      <c r="AX84" s="159"/>
      <c r="AY84" s="159"/>
      <c r="AZ84" s="159"/>
      <c r="BA84" s="159"/>
      <c r="BB84" s="159"/>
      <c r="BC84" s="159"/>
      <c r="BD84" s="159"/>
      <c r="BE84" s="159"/>
      <c r="BF84" s="159"/>
      <c r="BG84" s="159"/>
      <c r="BH84" s="159"/>
      <c r="BI84" s="159"/>
      <c r="BJ84" s="159"/>
      <c r="BK84" s="159"/>
      <c r="BL84" s="159"/>
      <c r="BM84" s="159"/>
      <c r="BN84" s="159"/>
      <c r="BO84" s="159"/>
      <c r="BP84" s="159"/>
      <c r="BQ84" s="159"/>
      <c r="BR84" s="159"/>
      <c r="BS84" s="159"/>
      <c r="BT84" s="159"/>
      <c r="BU84" s="159"/>
      <c r="BV84" s="159"/>
      <c r="BW84" s="159"/>
      <c r="BX84" s="159"/>
    </row>
    <row r="85" spans="9:76" ht="16.5" customHeight="1">
      <c r="I85" s="159" t="s">
        <v>575</v>
      </c>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59"/>
      <c r="AM85" s="159"/>
      <c r="AN85" s="159"/>
      <c r="AO85" s="159"/>
      <c r="AP85" s="159"/>
      <c r="AQ85" s="159"/>
      <c r="AR85" s="159"/>
      <c r="AS85" s="159"/>
      <c r="AT85" s="159"/>
      <c r="AU85" s="159"/>
      <c r="AV85" s="159"/>
      <c r="AW85" s="159"/>
      <c r="AX85" s="159"/>
      <c r="AY85" s="159"/>
      <c r="AZ85" s="159"/>
      <c r="BA85" s="159"/>
      <c r="BB85" s="159"/>
      <c r="BC85" s="159"/>
      <c r="BD85" s="159"/>
      <c r="BE85" s="159"/>
      <c r="BF85" s="159"/>
      <c r="BG85" s="159"/>
      <c r="BH85" s="159"/>
      <c r="BI85" s="159"/>
      <c r="BJ85" s="159"/>
      <c r="BK85" s="159"/>
      <c r="BL85" s="159"/>
      <c r="BM85" s="159"/>
      <c r="BN85" s="159"/>
      <c r="BO85" s="159"/>
      <c r="BP85" s="159"/>
      <c r="BQ85" s="159"/>
      <c r="BR85" s="159"/>
      <c r="BS85" s="159"/>
      <c r="BT85" s="159"/>
      <c r="BU85" s="159"/>
      <c r="BV85" s="159"/>
      <c r="BW85" s="159"/>
      <c r="BX85" s="159"/>
    </row>
    <row r="86" spans="9:76" ht="16.5" customHeight="1">
      <c r="I86" s="159" t="s">
        <v>576</v>
      </c>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159"/>
      <c r="AU86" s="159"/>
      <c r="AV86" s="159"/>
      <c r="AW86" s="159"/>
      <c r="AX86" s="159"/>
      <c r="AY86" s="159"/>
      <c r="AZ86" s="159"/>
      <c r="BA86" s="159"/>
      <c r="BB86" s="159"/>
      <c r="BC86" s="159"/>
      <c r="BD86" s="159"/>
      <c r="BE86" s="159"/>
      <c r="BF86" s="159"/>
      <c r="BG86" s="159"/>
      <c r="BH86" s="159"/>
      <c r="BI86" s="159"/>
      <c r="BJ86" s="159"/>
      <c r="BK86" s="159"/>
      <c r="BL86" s="159"/>
      <c r="BM86" s="159"/>
      <c r="BN86" s="159"/>
      <c r="BO86" s="159"/>
      <c r="BP86" s="159"/>
      <c r="BQ86" s="159"/>
      <c r="BR86" s="159"/>
      <c r="BS86" s="159"/>
      <c r="BT86" s="159"/>
      <c r="BU86" s="159"/>
      <c r="BV86" s="159"/>
      <c r="BW86" s="159"/>
      <c r="BX86" s="159"/>
    </row>
    <row r="87" spans="9:76" ht="16.5" customHeight="1">
      <c r="I87" s="159" t="s">
        <v>577</v>
      </c>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59"/>
      <c r="BQ87" s="159"/>
      <c r="BR87" s="159"/>
      <c r="BS87" s="159"/>
      <c r="BT87" s="159"/>
      <c r="BU87" s="159"/>
      <c r="BV87" s="159"/>
      <c r="BW87" s="159"/>
      <c r="BX87" s="159"/>
    </row>
    <row r="88" spans="9:76" ht="43.5" customHeight="1">
      <c r="I88" s="159" t="s">
        <v>578</v>
      </c>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59"/>
      <c r="AL88" s="159"/>
      <c r="AM88" s="159"/>
      <c r="AN88" s="159"/>
      <c r="AO88" s="159"/>
      <c r="AP88" s="159"/>
      <c r="AQ88" s="159"/>
      <c r="AR88" s="159"/>
      <c r="AS88" s="159"/>
      <c r="AT88" s="159"/>
      <c r="AU88" s="159"/>
      <c r="AV88" s="159"/>
      <c r="AW88" s="159"/>
      <c r="AX88" s="159"/>
      <c r="AY88" s="159"/>
      <c r="AZ88" s="159"/>
      <c r="BA88" s="159"/>
      <c r="BB88" s="159"/>
      <c r="BC88" s="159"/>
      <c r="BD88" s="159"/>
      <c r="BE88" s="159"/>
      <c r="BF88" s="159"/>
      <c r="BG88" s="159"/>
      <c r="BH88" s="159"/>
      <c r="BI88" s="159"/>
      <c r="BJ88" s="159"/>
      <c r="BK88" s="159"/>
      <c r="BL88" s="159"/>
      <c r="BM88" s="159"/>
      <c r="BN88" s="159"/>
      <c r="BO88" s="159"/>
      <c r="BP88" s="159"/>
      <c r="BQ88" s="159"/>
      <c r="BR88" s="159"/>
      <c r="BS88" s="159"/>
      <c r="BT88" s="159"/>
      <c r="BU88" s="159"/>
      <c r="BV88" s="159"/>
      <c r="BW88" s="159"/>
      <c r="BX88" s="159"/>
    </row>
    <row r="89" spans="9:76" ht="16.5" customHeight="1">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c r="AK89" s="159"/>
      <c r="AL89" s="159"/>
      <c r="AM89" s="159"/>
      <c r="AN89" s="159"/>
      <c r="AO89" s="159"/>
      <c r="AP89" s="159"/>
      <c r="AQ89" s="159"/>
      <c r="AR89" s="159"/>
      <c r="AS89" s="159"/>
      <c r="AT89" s="159"/>
      <c r="AU89" s="159"/>
      <c r="AV89" s="159"/>
      <c r="AW89" s="159"/>
      <c r="AX89" s="159"/>
      <c r="AY89" s="159"/>
      <c r="AZ89" s="159"/>
      <c r="BA89" s="159"/>
      <c r="BB89" s="159"/>
      <c r="BC89" s="159"/>
      <c r="BD89" s="159"/>
      <c r="BE89" s="159"/>
      <c r="BF89" s="159"/>
      <c r="BG89" s="159"/>
      <c r="BH89" s="159"/>
      <c r="BI89" s="159"/>
      <c r="BJ89" s="159"/>
      <c r="BK89" s="159"/>
      <c r="BL89" s="159"/>
      <c r="BM89" s="159"/>
      <c r="BN89" s="159"/>
      <c r="BO89" s="159"/>
      <c r="BP89" s="159"/>
      <c r="BQ89" s="159"/>
      <c r="BR89" s="159"/>
      <c r="BS89" s="159"/>
      <c r="BT89" s="159"/>
      <c r="BU89" s="159"/>
      <c r="BV89" s="159"/>
      <c r="BW89" s="159"/>
      <c r="BX89" s="159"/>
    </row>
    <row r="90" spans="9:76" ht="16.5" customHeight="1">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c r="AK90" s="159"/>
      <c r="AL90" s="159"/>
      <c r="AM90" s="159"/>
      <c r="AN90" s="159"/>
      <c r="AO90" s="159"/>
      <c r="AP90" s="159"/>
      <c r="AQ90" s="159"/>
      <c r="AR90" s="159"/>
      <c r="AS90" s="159"/>
      <c r="AT90" s="159"/>
      <c r="AU90" s="159"/>
      <c r="AV90" s="159"/>
      <c r="AW90" s="159"/>
      <c r="AX90" s="159"/>
      <c r="AY90" s="159"/>
      <c r="AZ90" s="159"/>
      <c r="BA90" s="159"/>
      <c r="BB90" s="159"/>
      <c r="BC90" s="159"/>
      <c r="BD90" s="159"/>
      <c r="BE90" s="159"/>
      <c r="BF90" s="159"/>
      <c r="BG90" s="159"/>
      <c r="BH90" s="159"/>
      <c r="BI90" s="159"/>
      <c r="BJ90" s="159"/>
      <c r="BK90" s="159"/>
      <c r="BL90" s="159"/>
      <c r="BM90" s="159"/>
      <c r="BN90" s="159"/>
      <c r="BO90" s="159"/>
      <c r="BP90" s="159"/>
      <c r="BQ90" s="159"/>
      <c r="BR90" s="159"/>
      <c r="BS90" s="159"/>
      <c r="BT90" s="159"/>
      <c r="BU90" s="159"/>
      <c r="BV90" s="159"/>
      <c r="BW90" s="159"/>
      <c r="BX90" s="159"/>
    </row>
    <row r="91" spans="9:76" ht="16.5" customHeight="1">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159"/>
      <c r="BG91" s="159"/>
      <c r="BH91" s="159"/>
      <c r="BI91" s="159"/>
      <c r="BJ91" s="159"/>
      <c r="BK91" s="159"/>
      <c r="BL91" s="159"/>
      <c r="BM91" s="159"/>
      <c r="BN91" s="159"/>
      <c r="BO91" s="159"/>
      <c r="BP91" s="159"/>
      <c r="BQ91" s="159"/>
      <c r="BR91" s="159"/>
      <c r="BS91" s="159"/>
      <c r="BT91" s="159"/>
      <c r="BU91" s="159"/>
      <c r="BV91" s="159"/>
      <c r="BW91" s="159"/>
      <c r="BX91" s="159"/>
    </row>
    <row r="92" spans="9:76" ht="16.5" customHeight="1">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c r="BE92" s="159"/>
      <c r="BF92" s="159"/>
      <c r="BG92" s="159"/>
      <c r="BH92" s="159"/>
      <c r="BI92" s="159"/>
      <c r="BJ92" s="159"/>
      <c r="BK92" s="159"/>
      <c r="BL92" s="159"/>
      <c r="BM92" s="159"/>
      <c r="BN92" s="159"/>
      <c r="BO92" s="159"/>
      <c r="BP92" s="159"/>
      <c r="BQ92" s="159"/>
      <c r="BR92" s="159"/>
      <c r="BS92" s="159"/>
      <c r="BT92" s="159"/>
      <c r="BU92" s="159"/>
      <c r="BV92" s="159"/>
      <c r="BW92" s="159"/>
      <c r="BX92" s="159"/>
    </row>
    <row r="93" spans="9:76" ht="16.5" customHeight="1">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159"/>
      <c r="AP93" s="159"/>
      <c r="AQ93" s="159"/>
      <c r="AR93" s="159"/>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59"/>
      <c r="BO93" s="159"/>
      <c r="BP93" s="159"/>
      <c r="BQ93" s="159"/>
      <c r="BR93" s="159"/>
      <c r="BS93" s="159"/>
      <c r="BT93" s="159"/>
      <c r="BU93" s="159"/>
      <c r="BV93" s="159"/>
      <c r="BW93" s="159"/>
      <c r="BX93" s="159"/>
    </row>
    <row r="94" spans="9:76" ht="16.5" customHeight="1">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0"/>
      <c r="AO94" s="160"/>
      <c r="AP94" s="160"/>
      <c r="AQ94" s="160"/>
      <c r="AR94" s="160"/>
      <c r="AS94" s="160"/>
      <c r="AT94" s="160"/>
      <c r="AU94" s="160"/>
      <c r="AV94" s="160"/>
      <c r="AW94" s="160"/>
      <c r="AX94" s="160"/>
      <c r="AY94" s="160"/>
      <c r="AZ94" s="160"/>
      <c r="BA94" s="160"/>
      <c r="BB94" s="160"/>
      <c r="BC94" s="160"/>
      <c r="BD94" s="160"/>
      <c r="BE94" s="160"/>
      <c r="BF94" s="160"/>
      <c r="BG94" s="160"/>
      <c r="BH94" s="160"/>
      <c r="BI94" s="160"/>
      <c r="BJ94" s="160"/>
      <c r="BK94" s="160"/>
      <c r="BL94" s="160"/>
      <c r="BM94" s="160"/>
      <c r="BN94" s="160"/>
      <c r="BO94" s="160"/>
      <c r="BP94" s="160"/>
      <c r="BQ94" s="160"/>
      <c r="BR94" s="160"/>
      <c r="BS94" s="160"/>
      <c r="BT94" s="160"/>
      <c r="BU94" s="160"/>
      <c r="BV94" s="160"/>
      <c r="BW94" s="160"/>
      <c r="BX94" s="160"/>
    </row>
    <row r="95" spans="9:76" ht="9.75" customHeight="1">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0"/>
      <c r="AO95" s="160"/>
      <c r="AP95" s="160"/>
      <c r="AQ95" s="160"/>
      <c r="AR95" s="160"/>
      <c r="AS95" s="160"/>
      <c r="AT95" s="160"/>
      <c r="AU95" s="160"/>
      <c r="AV95" s="160"/>
      <c r="AW95" s="160"/>
      <c r="AX95" s="160"/>
      <c r="AY95" s="160"/>
      <c r="AZ95" s="160"/>
      <c r="BA95" s="160"/>
      <c r="BB95" s="160"/>
      <c r="BC95" s="160"/>
      <c r="BD95" s="160"/>
      <c r="BE95" s="160"/>
      <c r="BF95" s="160"/>
      <c r="BG95" s="160"/>
      <c r="BH95" s="160"/>
      <c r="BI95" s="160"/>
      <c r="BJ95" s="160"/>
      <c r="BK95" s="160"/>
      <c r="BL95" s="160"/>
      <c r="BM95" s="160"/>
      <c r="BN95" s="160"/>
      <c r="BO95" s="160"/>
      <c r="BP95" s="160"/>
      <c r="BQ95" s="160"/>
      <c r="BR95" s="160"/>
      <c r="BS95" s="160"/>
      <c r="BT95" s="160"/>
      <c r="BU95" s="160"/>
      <c r="BV95" s="160"/>
      <c r="BW95" s="160"/>
      <c r="BX95" s="160"/>
    </row>
    <row r="96" spans="9:76" ht="9.75" customHeight="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161"/>
      <c r="BB96" s="161"/>
      <c r="BC96" s="161"/>
      <c r="BD96" s="161"/>
      <c r="BE96" s="161"/>
      <c r="BF96" s="161"/>
      <c r="BG96" s="161"/>
      <c r="BH96" s="161"/>
      <c r="BI96" s="161"/>
      <c r="BJ96" s="161"/>
      <c r="BK96" s="161"/>
      <c r="BL96" s="161"/>
      <c r="BM96" s="161"/>
      <c r="BN96" s="161"/>
      <c r="BO96" s="161"/>
      <c r="BP96" s="161"/>
      <c r="BQ96" s="161"/>
      <c r="BR96" s="161"/>
      <c r="BS96" s="161"/>
      <c r="BT96" s="161"/>
      <c r="BU96" s="161"/>
      <c r="BV96" s="161"/>
      <c r="BW96" s="161"/>
      <c r="BX96" s="161"/>
    </row>
  </sheetData>
  <sheetProtection/>
  <mergeCells count="32">
    <mergeCell ref="I1:CU1"/>
    <mergeCell ref="I67:CU67"/>
    <mergeCell ref="I69:CU69"/>
    <mergeCell ref="B1:E1"/>
    <mergeCell ref="B2:L2"/>
    <mergeCell ref="M2:AH2"/>
    <mergeCell ref="AI2:BD2"/>
    <mergeCell ref="BE2:CU2"/>
    <mergeCell ref="I73:BX73"/>
    <mergeCell ref="I74:BX74"/>
    <mergeCell ref="I75:BX75"/>
    <mergeCell ref="I76:BX76"/>
    <mergeCell ref="I77:BX77"/>
    <mergeCell ref="I78:BX78"/>
    <mergeCell ref="I79:BX79"/>
    <mergeCell ref="I80:BX80"/>
    <mergeCell ref="I81:BX81"/>
    <mergeCell ref="I82:BX82"/>
    <mergeCell ref="I83:BX83"/>
    <mergeCell ref="I84:BX84"/>
    <mergeCell ref="I85:BX85"/>
    <mergeCell ref="I86:BX86"/>
    <mergeCell ref="I87:BX87"/>
    <mergeCell ref="I88:BX88"/>
    <mergeCell ref="I89:BX89"/>
    <mergeCell ref="I90:BX90"/>
    <mergeCell ref="I91:BX91"/>
    <mergeCell ref="I92:BX92"/>
    <mergeCell ref="I93:BX93"/>
    <mergeCell ref="I94:BX94"/>
    <mergeCell ref="I95:BX95"/>
    <mergeCell ref="I96:BX96"/>
  </mergeCells>
  <hyperlinks>
    <hyperlink ref="A1" location="目录!A1" display="目录"/>
  </hyperlinks>
  <printOptions/>
  <pageMargins left="0.64" right="0.49" top="0.39" bottom="0.71" header="0.24" footer="0.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Sheet20"/>
  <dimension ref="A1:H23"/>
  <sheetViews>
    <sheetView showGridLines="0" showZeros="0" showOutlineSymbols="0" workbookViewId="0" topLeftCell="A1">
      <pane xSplit="3" ySplit="3" topLeftCell="D4"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4.25"/>
  <cols>
    <col min="1" max="2" width="6.125" style="0" customWidth="1"/>
    <col min="3" max="3" width="23.125" style="0" customWidth="1"/>
    <col min="4" max="4" width="38.875" style="8" customWidth="1"/>
    <col min="5" max="5" width="11.00390625" style="36" customWidth="1"/>
    <col min="6" max="6" width="11.125" style="36" customWidth="1"/>
    <col min="7" max="7" width="12.125" style="53" customWidth="1"/>
    <col min="8" max="8" width="17.75390625" style="0" customWidth="1"/>
  </cols>
  <sheetData>
    <row r="1" spans="1:8" ht="18.75">
      <c r="A1" s="127" t="s">
        <v>463</v>
      </c>
      <c r="B1" s="231" t="s">
        <v>501</v>
      </c>
      <c r="C1" s="231"/>
      <c r="D1" s="231"/>
      <c r="E1" s="231"/>
      <c r="F1" s="231"/>
      <c r="G1" s="231"/>
      <c r="H1" s="231"/>
    </row>
    <row r="2" spans="2:8" ht="18.75">
      <c r="B2" s="231"/>
      <c r="C2" s="231"/>
      <c r="D2" s="231"/>
      <c r="E2" s="231"/>
      <c r="F2" s="231"/>
      <c r="G2" s="231"/>
      <c r="H2" s="231"/>
    </row>
    <row r="3" spans="2:8" ht="33.75" customHeight="1">
      <c r="B3" s="24" t="s">
        <v>301</v>
      </c>
      <c r="C3" s="24" t="s">
        <v>357</v>
      </c>
      <c r="D3" s="25" t="s">
        <v>358</v>
      </c>
      <c r="E3" s="26" t="s">
        <v>359</v>
      </c>
      <c r="F3" s="26" t="s">
        <v>360</v>
      </c>
      <c r="G3" s="51" t="s">
        <v>361</v>
      </c>
      <c r="H3" s="25" t="s">
        <v>298</v>
      </c>
    </row>
    <row r="4" spans="2:8" ht="14.25">
      <c r="B4" s="86"/>
      <c r="C4" s="77" t="s">
        <v>451</v>
      </c>
      <c r="D4" s="85" t="s">
        <v>429</v>
      </c>
      <c r="E4" s="29"/>
      <c r="F4" s="30"/>
      <c r="G4" s="52"/>
      <c r="H4" s="85" t="s">
        <v>429</v>
      </c>
    </row>
    <row r="5" spans="2:8" ht="14.25">
      <c r="B5" s="35"/>
      <c r="C5" s="35"/>
      <c r="D5" s="32"/>
      <c r="E5" s="29"/>
      <c r="F5" s="30"/>
      <c r="G5" s="52"/>
      <c r="H5" s="32"/>
    </row>
    <row r="6" spans="2:8" ht="14.25">
      <c r="B6" s="35"/>
      <c r="C6" s="35"/>
      <c r="D6" s="32"/>
      <c r="E6" s="29"/>
      <c r="F6" s="30"/>
      <c r="G6" s="52"/>
      <c r="H6" s="32"/>
    </row>
    <row r="7" spans="2:8" ht="14.25">
      <c r="B7" s="35"/>
      <c r="C7" s="35"/>
      <c r="D7" s="32"/>
      <c r="E7" s="29"/>
      <c r="F7" s="30"/>
      <c r="G7" s="52"/>
      <c r="H7" s="32"/>
    </row>
    <row r="8" spans="2:8" ht="14.25">
      <c r="B8" s="35"/>
      <c r="C8" s="35"/>
      <c r="D8" s="32"/>
      <c r="E8" s="29"/>
      <c r="F8" s="30"/>
      <c r="G8" s="52"/>
      <c r="H8" s="32"/>
    </row>
    <row r="9" spans="2:8" ht="14.25">
      <c r="B9" s="35"/>
      <c r="C9" s="35"/>
      <c r="D9" s="32"/>
      <c r="E9" s="29"/>
      <c r="F9" s="30"/>
      <c r="G9" s="52"/>
      <c r="H9" s="32"/>
    </row>
    <row r="10" spans="2:8" ht="14.25">
      <c r="B10" s="35"/>
      <c r="C10" s="35"/>
      <c r="D10" s="32"/>
      <c r="E10" s="29"/>
      <c r="F10" s="30"/>
      <c r="G10" s="52"/>
      <c r="H10" s="32"/>
    </row>
    <row r="11" spans="2:8" ht="14.25">
      <c r="B11" s="35"/>
      <c r="C11" s="35"/>
      <c r="D11" s="32"/>
      <c r="E11" s="29"/>
      <c r="F11" s="30"/>
      <c r="G11" s="52"/>
      <c r="H11" s="32"/>
    </row>
    <row r="12" spans="2:8" ht="14.25">
      <c r="B12" s="35"/>
      <c r="C12" s="35"/>
      <c r="D12" s="32"/>
      <c r="E12" s="29"/>
      <c r="F12" s="30"/>
      <c r="G12" s="52"/>
      <c r="H12" s="32"/>
    </row>
    <row r="13" spans="2:8" ht="14.25">
      <c r="B13" s="35"/>
      <c r="C13" s="35"/>
      <c r="D13" s="32"/>
      <c r="E13" s="29"/>
      <c r="F13" s="30"/>
      <c r="G13" s="52"/>
      <c r="H13" s="32"/>
    </row>
    <row r="14" spans="2:8" ht="14.25">
      <c r="B14" s="35"/>
      <c r="C14" s="35"/>
      <c r="D14" s="32"/>
      <c r="E14" s="29"/>
      <c r="F14" s="30"/>
      <c r="G14" s="52"/>
      <c r="H14" s="32"/>
    </row>
    <row r="15" spans="2:8" ht="14.25">
      <c r="B15" s="35"/>
      <c r="C15" s="35"/>
      <c r="D15" s="32"/>
      <c r="E15" s="29"/>
      <c r="F15" s="30"/>
      <c r="G15" s="52"/>
      <c r="H15" s="32"/>
    </row>
    <row r="16" spans="2:8" ht="14.25">
      <c r="B16" s="35"/>
      <c r="C16" s="35"/>
      <c r="D16" s="32"/>
      <c r="E16" s="29"/>
      <c r="F16" s="30"/>
      <c r="G16" s="52"/>
      <c r="H16" s="32"/>
    </row>
    <row r="17" spans="2:8" ht="14.25">
      <c r="B17" s="35"/>
      <c r="C17" s="35"/>
      <c r="D17" s="32"/>
      <c r="E17" s="29"/>
      <c r="F17" s="30"/>
      <c r="G17" s="52"/>
      <c r="H17" s="32"/>
    </row>
    <row r="18" spans="2:8" ht="14.25">
      <c r="B18" s="35"/>
      <c r="C18" s="35"/>
      <c r="D18" s="32"/>
      <c r="E18" s="29"/>
      <c r="F18" s="30"/>
      <c r="G18" s="52"/>
      <c r="H18" s="32"/>
    </row>
    <row r="19" spans="2:8" ht="14.25">
      <c r="B19" s="35"/>
      <c r="C19" s="35"/>
      <c r="D19" s="32"/>
      <c r="E19" s="29"/>
      <c r="F19" s="30"/>
      <c r="G19" s="52"/>
      <c r="H19" s="32"/>
    </row>
    <row r="20" spans="2:8" ht="14.25">
      <c r="B20" s="35"/>
      <c r="C20" s="35"/>
      <c r="D20" s="32"/>
      <c r="E20" s="29"/>
      <c r="F20" s="30"/>
      <c r="G20" s="52"/>
      <c r="H20" s="32"/>
    </row>
    <row r="21" spans="2:8" ht="14.25">
      <c r="B21" s="35"/>
      <c r="C21" s="35"/>
      <c r="D21" s="32"/>
      <c r="E21" s="29"/>
      <c r="F21" s="30"/>
      <c r="G21" s="52"/>
      <c r="H21" s="32"/>
    </row>
    <row r="22" spans="2:8" ht="14.25">
      <c r="B22" s="35"/>
      <c r="C22" s="35"/>
      <c r="D22" s="32"/>
      <c r="E22" s="29"/>
      <c r="F22" s="30"/>
      <c r="G22" s="52"/>
      <c r="H22" s="32"/>
    </row>
    <row r="23" spans="2:8" ht="14.25">
      <c r="B23" s="35"/>
      <c r="C23" s="35"/>
      <c r="D23" s="32"/>
      <c r="E23" s="29"/>
      <c r="F23" s="30"/>
      <c r="G23" s="52"/>
      <c r="H23" s="32"/>
    </row>
  </sheetData>
  <mergeCells count="2">
    <mergeCell ref="B1:H1"/>
    <mergeCell ref="B2:H2"/>
  </mergeCells>
  <dataValidations count="1">
    <dataValidation type="decimal" allowBlank="1" showInputMessage="1" showErrorMessage="1" error="只能输入数据！" sqref="F4:F23">
      <formula1>0</formula1>
      <formula2>100000000000</formula2>
    </dataValidation>
  </dataValidations>
  <hyperlinks>
    <hyperlink ref="A1" location="目录!A1" display="目录"/>
  </hyperlinks>
  <printOptions/>
  <pageMargins left="0.75" right="0.75" top="0.57" bottom="1" header="0.5" footer="0.5"/>
  <pageSetup blackAndWhite="1"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codeName="Sheet14"/>
  <dimension ref="A1:H11"/>
  <sheetViews>
    <sheetView showGridLines="0" showZeros="0" showOutlineSymbols="0" workbookViewId="0" topLeftCell="A1">
      <selection activeCell="J6" sqref="I6:J6"/>
    </sheetView>
  </sheetViews>
  <sheetFormatPr defaultColWidth="9.00390625" defaultRowHeight="14.25"/>
  <cols>
    <col min="1" max="1" width="8.875" style="220" customWidth="1"/>
    <col min="2" max="2" width="15.50390625" style="220" customWidth="1"/>
    <col min="3" max="3" width="5.50390625" style="220" customWidth="1"/>
    <col min="4" max="4" width="9.50390625" style="220" customWidth="1"/>
    <col min="5" max="6" width="13.75390625" style="220" customWidth="1"/>
    <col min="7" max="7" width="11.375" style="220" customWidth="1"/>
    <col min="8" max="8" width="11.50390625" style="220" customWidth="1"/>
    <col min="9" max="16384" width="9.00390625" style="220" customWidth="1"/>
  </cols>
  <sheetData>
    <row r="1" ht="14.25">
      <c r="A1" s="227" t="s">
        <v>463</v>
      </c>
    </row>
    <row r="2" spans="2:8" ht="33" customHeight="1">
      <c r="B2" s="286" t="s">
        <v>594</v>
      </c>
      <c r="C2" s="287"/>
      <c r="D2" s="287"/>
      <c r="E2" s="287"/>
      <c r="F2" s="287"/>
      <c r="G2" s="287"/>
      <c r="H2" s="287"/>
    </row>
    <row r="3" spans="2:8" ht="32.25" customHeight="1">
      <c r="B3" s="221" t="s">
        <v>579</v>
      </c>
      <c r="C3" s="222" t="s">
        <v>580</v>
      </c>
      <c r="D3" s="222" t="s">
        <v>581</v>
      </c>
      <c r="E3" s="291" t="s">
        <v>582</v>
      </c>
      <c r="F3" s="291"/>
      <c r="G3" s="291"/>
      <c r="H3" s="291"/>
    </row>
    <row r="4" spans="2:8" s="224" customFormat="1" ht="58.5" customHeight="1">
      <c r="B4" s="288" t="s">
        <v>583</v>
      </c>
      <c r="C4" s="288" t="s">
        <v>584</v>
      </c>
      <c r="D4" s="292">
        <f>(E5-F5)*G5*H5</f>
        <v>0</v>
      </c>
      <c r="E4" s="223" t="s">
        <v>585</v>
      </c>
      <c r="F4" s="223" t="s">
        <v>586</v>
      </c>
      <c r="G4" s="223" t="s">
        <v>587</v>
      </c>
      <c r="H4" s="223" t="s">
        <v>588</v>
      </c>
    </row>
    <row r="5" spans="2:8" ht="18.75" customHeight="1">
      <c r="B5" s="288"/>
      <c r="C5" s="288"/>
      <c r="D5" s="293"/>
      <c r="E5" s="225"/>
      <c r="F5" s="225"/>
      <c r="G5" s="226"/>
      <c r="H5" s="226">
        <v>2.46</v>
      </c>
    </row>
    <row r="6" spans="2:8" ht="14.25">
      <c r="B6" s="288" t="s">
        <v>589</v>
      </c>
      <c r="C6" s="288" t="s">
        <v>584</v>
      </c>
      <c r="D6" s="288">
        <f>E7-G7</f>
        <v>0</v>
      </c>
      <c r="E6" s="289" t="s">
        <v>590</v>
      </c>
      <c r="F6" s="289"/>
      <c r="G6" s="289" t="s">
        <v>604</v>
      </c>
      <c r="H6" s="289"/>
    </row>
    <row r="7" spans="2:8" ht="14.25">
      <c r="B7" s="288"/>
      <c r="C7" s="288"/>
      <c r="D7" s="288"/>
      <c r="E7" s="290"/>
      <c r="F7" s="290"/>
      <c r="G7" s="290"/>
      <c r="H7" s="290"/>
    </row>
    <row r="8" spans="2:8" ht="14.25">
      <c r="B8" s="288" t="s">
        <v>591</v>
      </c>
      <c r="C8" s="289" t="s">
        <v>584</v>
      </c>
      <c r="D8" s="289">
        <f>E9-G9</f>
        <v>0</v>
      </c>
      <c r="E8" s="289" t="s">
        <v>590</v>
      </c>
      <c r="F8" s="289"/>
      <c r="G8" s="289" t="s">
        <v>604</v>
      </c>
      <c r="H8" s="289"/>
    </row>
    <row r="9" spans="2:8" ht="14.25">
      <c r="B9" s="288"/>
      <c r="C9" s="289"/>
      <c r="D9" s="289"/>
      <c r="E9" s="290"/>
      <c r="F9" s="290"/>
      <c r="G9" s="290"/>
      <c r="H9" s="290"/>
    </row>
    <row r="10" spans="2:8" ht="14.25">
      <c r="B10" s="288" t="s">
        <v>592</v>
      </c>
      <c r="C10" s="289" t="s">
        <v>584</v>
      </c>
      <c r="D10" s="289">
        <f>E11-G11</f>
        <v>0</v>
      </c>
      <c r="E10" s="289" t="s">
        <v>593</v>
      </c>
      <c r="F10" s="289"/>
      <c r="G10" s="289" t="s">
        <v>605</v>
      </c>
      <c r="H10" s="289"/>
    </row>
    <row r="11" spans="2:8" ht="14.25">
      <c r="B11" s="288"/>
      <c r="C11" s="289"/>
      <c r="D11" s="289"/>
      <c r="E11" s="290"/>
      <c r="F11" s="290"/>
      <c r="G11" s="290"/>
      <c r="H11" s="290"/>
    </row>
  </sheetData>
  <mergeCells count="26">
    <mergeCell ref="B4:B5"/>
    <mergeCell ref="C4:C5"/>
    <mergeCell ref="D4:D5"/>
    <mergeCell ref="G6:H6"/>
    <mergeCell ref="E6:F6"/>
    <mergeCell ref="G10:H10"/>
    <mergeCell ref="G11:H11"/>
    <mergeCell ref="G7:H7"/>
    <mergeCell ref="E8:F8"/>
    <mergeCell ref="E9:F9"/>
    <mergeCell ref="E10:F10"/>
    <mergeCell ref="E7:F7"/>
    <mergeCell ref="B10:B11"/>
    <mergeCell ref="C10:C11"/>
    <mergeCell ref="D10:D11"/>
    <mergeCell ref="E11:F11"/>
    <mergeCell ref="B2:H2"/>
    <mergeCell ref="B8:B9"/>
    <mergeCell ref="C8:C9"/>
    <mergeCell ref="D8:D9"/>
    <mergeCell ref="G8:H8"/>
    <mergeCell ref="G9:H9"/>
    <mergeCell ref="E3:H3"/>
    <mergeCell ref="B6:B7"/>
    <mergeCell ref="C6:C7"/>
    <mergeCell ref="D6:D7"/>
  </mergeCells>
  <hyperlinks>
    <hyperlink ref="A1" location="目录!A1" display="目录"/>
  </hyperlinks>
  <printOptions/>
  <pageMargins left="0.56" right="0.44"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codeName="Sheet21"/>
  <dimension ref="A1:I24"/>
  <sheetViews>
    <sheetView showGridLines="0" showZeros="0" showOutlineSymbols="0" workbookViewId="0" topLeftCell="A1">
      <pane xSplit="3" ySplit="3" topLeftCell="D4" activePane="bottomRight" state="frozen"/>
      <selection pane="topLeft" activeCell="A1" sqref="A1"/>
      <selection pane="topRight" activeCell="D1" sqref="D1"/>
      <selection pane="bottomLeft" activeCell="A3" sqref="A3"/>
      <selection pane="bottomRight" activeCell="A1" sqref="A1"/>
    </sheetView>
  </sheetViews>
  <sheetFormatPr defaultColWidth="9.00390625" defaultRowHeight="16.5" customHeight="1"/>
  <cols>
    <col min="1" max="1" width="6.875" style="54" customWidth="1"/>
    <col min="2" max="2" width="5.375" style="54" customWidth="1"/>
    <col min="3" max="3" width="17.00390625" style="54" customWidth="1"/>
    <col min="4" max="4" width="38.375" style="54" customWidth="1"/>
    <col min="5" max="5" width="13.50390625" style="54" customWidth="1"/>
    <col min="6" max="6" width="9.00390625" style="54" customWidth="1"/>
    <col min="7" max="7" width="12.375" style="54" customWidth="1"/>
    <col min="8" max="8" width="12.125" style="54" customWidth="1"/>
    <col min="9" max="9" width="10.875" style="54" customWidth="1"/>
    <col min="10" max="16384" width="9.00390625" style="54" customWidth="1"/>
  </cols>
  <sheetData>
    <row r="1" spans="1:9" ht="16.5" customHeight="1">
      <c r="A1" s="153" t="s">
        <v>467</v>
      </c>
      <c r="B1" s="231" t="s">
        <v>11</v>
      </c>
      <c r="C1" s="231"/>
      <c r="D1" s="231"/>
      <c r="E1" s="231"/>
      <c r="F1" s="231"/>
      <c r="G1" s="231"/>
      <c r="H1" s="231"/>
      <c r="I1" s="231"/>
    </row>
    <row r="2" spans="2:9" ht="16.5" customHeight="1">
      <c r="B2" s="294"/>
      <c r="C2" s="294"/>
      <c r="D2" s="294"/>
      <c r="E2" s="294"/>
      <c r="F2" s="294"/>
      <c r="G2" s="294"/>
      <c r="H2" s="294"/>
      <c r="I2" s="294"/>
    </row>
    <row r="3" spans="2:9" ht="38.25" customHeight="1">
      <c r="B3" s="55" t="s">
        <v>362</v>
      </c>
      <c r="C3" s="17" t="s">
        <v>363</v>
      </c>
      <c r="D3" s="55" t="s">
        <v>364</v>
      </c>
      <c r="E3" s="55" t="s">
        <v>456</v>
      </c>
      <c r="F3" s="55" t="s">
        <v>365</v>
      </c>
      <c r="G3" s="17" t="s">
        <v>366</v>
      </c>
      <c r="H3" s="17" t="s">
        <v>503</v>
      </c>
      <c r="I3" s="17" t="s">
        <v>502</v>
      </c>
    </row>
    <row r="4" spans="2:9" ht="16.5" customHeight="1">
      <c r="B4" s="77"/>
      <c r="C4" s="77" t="s">
        <v>451</v>
      </c>
      <c r="D4" s="84" t="s">
        <v>429</v>
      </c>
      <c r="E4" s="84" t="s">
        <v>429</v>
      </c>
      <c r="F4" s="84" t="s">
        <v>429</v>
      </c>
      <c r="G4" s="79"/>
      <c r="H4" s="79"/>
      <c r="I4" s="79"/>
    </row>
    <row r="5" spans="2:9" ht="16.5" customHeight="1">
      <c r="B5" s="77"/>
      <c r="C5" s="77"/>
      <c r="D5" s="77"/>
      <c r="E5" s="78"/>
      <c r="F5" s="77"/>
      <c r="G5" s="79"/>
      <c r="H5" s="79"/>
      <c r="I5" s="79"/>
    </row>
    <row r="6" spans="2:9" ht="16.5" customHeight="1">
      <c r="B6" s="77"/>
      <c r="C6" s="77"/>
      <c r="D6" s="77"/>
      <c r="E6" s="78"/>
      <c r="F6" s="77"/>
      <c r="G6" s="79"/>
      <c r="H6" s="79"/>
      <c r="I6" s="79"/>
    </row>
    <row r="7" spans="2:9" ht="16.5" customHeight="1">
      <c r="B7" s="77"/>
      <c r="C7" s="77"/>
      <c r="D7" s="77"/>
      <c r="E7" s="78"/>
      <c r="F7" s="77"/>
      <c r="G7" s="79"/>
      <c r="H7" s="79"/>
      <c r="I7" s="79"/>
    </row>
    <row r="8" spans="2:9" ht="16.5" customHeight="1">
      <c r="B8" s="77"/>
      <c r="C8" s="77"/>
      <c r="D8" s="77"/>
      <c r="E8" s="78"/>
      <c r="F8" s="77"/>
      <c r="G8" s="79"/>
      <c r="H8" s="79"/>
      <c r="I8" s="79"/>
    </row>
    <row r="9" spans="2:9" ht="16.5" customHeight="1">
      <c r="B9" s="77"/>
      <c r="C9" s="77"/>
      <c r="D9" s="77"/>
      <c r="E9" s="78"/>
      <c r="F9" s="77"/>
      <c r="G9" s="79"/>
      <c r="H9" s="79"/>
      <c r="I9" s="79"/>
    </row>
    <row r="10" spans="2:9" ht="16.5" customHeight="1">
      <c r="B10" s="77"/>
      <c r="C10" s="77"/>
      <c r="D10" s="77"/>
      <c r="E10" s="78"/>
      <c r="F10" s="77"/>
      <c r="G10" s="79"/>
      <c r="H10" s="79"/>
      <c r="I10" s="79"/>
    </row>
    <row r="11" spans="2:9" ht="16.5" customHeight="1">
      <c r="B11" s="77"/>
      <c r="C11" s="77"/>
      <c r="D11" s="77"/>
      <c r="E11" s="78"/>
      <c r="F11" s="77"/>
      <c r="G11" s="79"/>
      <c r="H11" s="79"/>
      <c r="I11" s="79"/>
    </row>
    <row r="12" spans="2:9" ht="16.5" customHeight="1">
      <c r="B12" s="77"/>
      <c r="C12" s="77"/>
      <c r="D12" s="77"/>
      <c r="E12" s="78"/>
      <c r="F12" s="77"/>
      <c r="G12" s="79"/>
      <c r="H12" s="79"/>
      <c r="I12" s="79"/>
    </row>
    <row r="13" spans="2:9" ht="16.5" customHeight="1">
      <c r="B13" s="77"/>
      <c r="C13" s="77"/>
      <c r="D13" s="77"/>
      <c r="E13" s="78"/>
      <c r="F13" s="77"/>
      <c r="G13" s="79"/>
      <c r="H13" s="79"/>
      <c r="I13" s="79"/>
    </row>
    <row r="14" spans="2:9" ht="16.5" customHeight="1">
      <c r="B14" s="77"/>
      <c r="C14" s="77"/>
      <c r="D14" s="77"/>
      <c r="E14" s="78"/>
      <c r="F14" s="77"/>
      <c r="G14" s="79"/>
      <c r="H14" s="79"/>
      <c r="I14" s="79"/>
    </row>
    <row r="15" spans="2:9" ht="16.5" customHeight="1">
      <c r="B15" s="77"/>
      <c r="C15" s="77"/>
      <c r="D15" s="77"/>
      <c r="E15" s="78"/>
      <c r="F15" s="77"/>
      <c r="G15" s="79"/>
      <c r="H15" s="79"/>
      <c r="I15" s="79"/>
    </row>
    <row r="16" spans="2:9" ht="16.5" customHeight="1">
      <c r="B16" s="77"/>
      <c r="C16" s="77"/>
      <c r="D16" s="77"/>
      <c r="E16" s="78"/>
      <c r="F16" s="77"/>
      <c r="G16" s="79"/>
      <c r="H16" s="79"/>
      <c r="I16" s="79"/>
    </row>
    <row r="17" spans="2:9" ht="16.5" customHeight="1">
      <c r="B17" s="77"/>
      <c r="C17" s="77"/>
      <c r="D17" s="77"/>
      <c r="E17" s="78"/>
      <c r="F17" s="77"/>
      <c r="G17" s="79"/>
      <c r="H17" s="79"/>
      <c r="I17" s="79"/>
    </row>
    <row r="18" spans="2:9" ht="16.5" customHeight="1">
      <c r="B18" s="77"/>
      <c r="C18" s="77"/>
      <c r="D18" s="77"/>
      <c r="E18" s="78"/>
      <c r="F18" s="77"/>
      <c r="G18" s="79"/>
      <c r="H18" s="79"/>
      <c r="I18" s="79"/>
    </row>
    <row r="19" spans="2:9" ht="16.5" customHeight="1">
      <c r="B19" s="77"/>
      <c r="C19" s="77"/>
      <c r="D19" s="77"/>
      <c r="E19" s="78"/>
      <c r="F19" s="77"/>
      <c r="G19" s="79"/>
      <c r="H19" s="79"/>
      <c r="I19" s="79"/>
    </row>
    <row r="20" spans="2:9" ht="16.5" customHeight="1">
      <c r="B20" s="77"/>
      <c r="C20" s="77"/>
      <c r="D20" s="77"/>
      <c r="E20" s="78"/>
      <c r="F20" s="77"/>
      <c r="G20" s="79"/>
      <c r="H20" s="79"/>
      <c r="I20" s="79"/>
    </row>
    <row r="21" spans="2:9" ht="16.5" customHeight="1">
      <c r="B21" s="77"/>
      <c r="C21" s="77"/>
      <c r="D21" s="77"/>
      <c r="E21" s="78"/>
      <c r="F21" s="77"/>
      <c r="G21" s="79"/>
      <c r="H21" s="79"/>
      <c r="I21" s="79"/>
    </row>
    <row r="22" spans="2:9" ht="16.5" customHeight="1">
      <c r="B22" s="77"/>
      <c r="C22" s="77"/>
      <c r="D22" s="77"/>
      <c r="E22" s="78"/>
      <c r="F22" s="77"/>
      <c r="G22" s="79"/>
      <c r="H22" s="79"/>
      <c r="I22" s="79"/>
    </row>
    <row r="23" spans="2:9" ht="16.5" customHeight="1">
      <c r="B23" s="77"/>
      <c r="C23" s="77"/>
      <c r="D23" s="77"/>
      <c r="E23" s="78"/>
      <c r="F23" s="77"/>
      <c r="G23" s="79"/>
      <c r="H23" s="79"/>
      <c r="I23" s="79"/>
    </row>
    <row r="24" spans="2:9" ht="16.5" customHeight="1">
      <c r="B24" s="77"/>
      <c r="C24" s="77" t="s">
        <v>469</v>
      </c>
      <c r="D24" s="77"/>
      <c r="E24" s="78"/>
      <c r="F24" s="77"/>
      <c r="G24" s="79"/>
      <c r="H24" s="79"/>
      <c r="I24" s="79"/>
    </row>
  </sheetData>
  <mergeCells count="2">
    <mergeCell ref="B2:I2"/>
    <mergeCell ref="B1:I1"/>
  </mergeCells>
  <dataValidations count="1">
    <dataValidation type="decimal" allowBlank="1" showInputMessage="1" showErrorMessage="1" sqref="G4:I24">
      <formula1>0</formula1>
      <formula2>10000000</formula2>
    </dataValidation>
  </dataValidations>
  <hyperlinks>
    <hyperlink ref="A1" location="目录!A1" display="目录"/>
  </hyperlinks>
  <printOptions/>
  <pageMargins left="0.75" right="0.75" top="0.67" bottom="1" header="0.5" footer="0.5"/>
  <pageSetup blackAndWhite="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3"/>
  <dimension ref="A1:G30"/>
  <sheetViews>
    <sheetView showGridLines="0" showZeros="0" showOutlineSymbols="0" workbookViewId="0" topLeftCell="A1">
      <pane xSplit="7" ySplit="3" topLeftCell="H7" activePane="bottomRight" state="frozen"/>
      <selection pane="topLeft" activeCell="A1" sqref="A1"/>
      <selection pane="topRight" activeCell="G1" sqref="G1"/>
      <selection pane="bottomLeft" activeCell="A4" sqref="A4"/>
      <selection pane="bottomRight" activeCell="A1" sqref="A1"/>
    </sheetView>
  </sheetViews>
  <sheetFormatPr defaultColWidth="9.00390625" defaultRowHeight="14.25"/>
  <cols>
    <col min="1" max="1" width="6.25390625" style="0" customWidth="1"/>
    <col min="2" max="2" width="6.75390625" style="4" customWidth="1"/>
    <col min="3" max="3" width="23.00390625" style="0" customWidth="1"/>
    <col min="4" max="4" width="39.00390625" style="0" customWidth="1"/>
    <col min="5" max="5" width="17.125" style="0" customWidth="1"/>
    <col min="6" max="6" width="10.125" style="0" customWidth="1"/>
    <col min="7" max="7" width="10.375" style="0" customWidth="1"/>
  </cols>
  <sheetData>
    <row r="1" spans="1:7" ht="23.25" customHeight="1">
      <c r="A1" s="127" t="s">
        <v>463</v>
      </c>
      <c r="B1" s="231" t="s">
        <v>3</v>
      </c>
      <c r="C1" s="231"/>
      <c r="D1" s="231"/>
      <c r="E1" s="231"/>
      <c r="F1" s="231"/>
      <c r="G1" s="231"/>
    </row>
    <row r="2" spans="2:7" ht="14.25">
      <c r="B2" s="109"/>
      <c r="C2" s="109"/>
      <c r="D2" s="100"/>
      <c r="E2" s="100"/>
      <c r="F2" s="100"/>
      <c r="G2" s="100"/>
    </row>
    <row r="3" spans="2:7" ht="14.25">
      <c r="B3" s="55" t="s">
        <v>301</v>
      </c>
      <c r="C3" s="55" t="s">
        <v>377</v>
      </c>
      <c r="D3" s="55" t="s">
        <v>355</v>
      </c>
      <c r="E3" s="55" t="s">
        <v>483</v>
      </c>
      <c r="F3" s="55" t="s">
        <v>378</v>
      </c>
      <c r="G3" s="55" t="s">
        <v>379</v>
      </c>
    </row>
    <row r="4" spans="2:7" ht="14.25">
      <c r="B4" s="59">
        <v>1</v>
      </c>
      <c r="C4" s="57"/>
      <c r="D4" s="57"/>
      <c r="E4" s="57"/>
      <c r="F4" s="58"/>
      <c r="G4" s="58"/>
    </row>
    <row r="5" spans="2:7" ht="14.25">
      <c r="B5" s="59">
        <v>2</v>
      </c>
      <c r="C5" s="57"/>
      <c r="D5" s="74"/>
      <c r="E5" s="57"/>
      <c r="F5" s="58"/>
      <c r="G5" s="58"/>
    </row>
    <row r="6" spans="2:7" ht="14.25">
      <c r="B6" s="59">
        <v>3</v>
      </c>
      <c r="C6" s="57"/>
      <c r="D6" s="57"/>
      <c r="E6" s="57"/>
      <c r="F6" s="58"/>
      <c r="G6" s="58"/>
    </row>
    <row r="7" spans="2:7" ht="14.25">
      <c r="B7" s="59">
        <v>4</v>
      </c>
      <c r="C7" s="57"/>
      <c r="D7" s="57"/>
      <c r="E7" s="57"/>
      <c r="F7" s="58"/>
      <c r="G7" s="58"/>
    </row>
    <row r="8" spans="2:7" ht="14.25">
      <c r="B8" s="59">
        <v>5</v>
      </c>
      <c r="C8" s="57"/>
      <c r="D8" s="57"/>
      <c r="E8" s="57"/>
      <c r="F8" s="58"/>
      <c r="G8" s="58"/>
    </row>
    <row r="9" spans="2:7" ht="14.25">
      <c r="B9" s="59">
        <v>6</v>
      </c>
      <c r="C9" s="57"/>
      <c r="D9" s="57"/>
      <c r="E9" s="57"/>
      <c r="F9" s="58" t="s">
        <v>88</v>
      </c>
      <c r="G9" s="58"/>
    </row>
    <row r="10" spans="2:7" ht="14.25">
      <c r="B10" s="59">
        <v>7</v>
      </c>
      <c r="C10" s="57"/>
      <c r="D10" s="57"/>
      <c r="E10" s="57"/>
      <c r="F10" s="58" t="s">
        <v>87</v>
      </c>
      <c r="G10" s="58"/>
    </row>
    <row r="11" spans="2:7" ht="14.25">
      <c r="B11" s="59">
        <v>8</v>
      </c>
      <c r="C11" s="57"/>
      <c r="D11" s="57"/>
      <c r="E11" s="57"/>
      <c r="F11" s="58"/>
      <c r="G11" s="58"/>
    </row>
    <row r="12" spans="2:7" ht="14.25">
      <c r="B12" s="59">
        <v>9</v>
      </c>
      <c r="C12" s="57"/>
      <c r="D12" s="57"/>
      <c r="E12" s="57"/>
      <c r="F12" s="58"/>
      <c r="G12" s="58"/>
    </row>
    <row r="13" spans="2:7" ht="14.25">
      <c r="B13" s="59">
        <v>10</v>
      </c>
      <c r="C13" s="57"/>
      <c r="D13" s="57"/>
      <c r="E13" s="57"/>
      <c r="F13" s="58"/>
      <c r="G13" s="58"/>
    </row>
    <row r="14" spans="2:7" ht="14.25">
      <c r="B14" s="59">
        <v>11</v>
      </c>
      <c r="C14" s="57"/>
      <c r="D14" s="57"/>
      <c r="E14" s="57"/>
      <c r="F14" s="58"/>
      <c r="G14" s="58"/>
    </row>
    <row r="15" spans="2:7" ht="14.25">
      <c r="B15" s="59">
        <v>12</v>
      </c>
      <c r="C15" s="57"/>
      <c r="D15" s="57"/>
      <c r="E15" s="57"/>
      <c r="F15" s="58"/>
      <c r="G15" s="58"/>
    </row>
    <row r="16" spans="2:7" ht="14.25">
      <c r="B16" s="59">
        <v>13</v>
      </c>
      <c r="C16" s="57"/>
      <c r="D16" s="57"/>
      <c r="E16" s="57"/>
      <c r="F16" s="58"/>
      <c r="G16" s="58"/>
    </row>
    <row r="17" spans="2:7" ht="14.25">
      <c r="B17" s="59">
        <v>14</v>
      </c>
      <c r="C17" s="57"/>
      <c r="D17" s="57"/>
      <c r="E17" s="57"/>
      <c r="F17" s="58"/>
      <c r="G17" s="58"/>
    </row>
    <row r="18" spans="2:7" ht="14.25">
      <c r="B18" s="59">
        <v>15</v>
      </c>
      <c r="C18" s="57"/>
      <c r="D18" s="57"/>
      <c r="E18" s="57"/>
      <c r="F18" s="58"/>
      <c r="G18" s="58"/>
    </row>
    <row r="19" spans="2:7" ht="14.25">
      <c r="B19" s="59">
        <v>16</v>
      </c>
      <c r="C19" s="57"/>
      <c r="D19" s="57"/>
      <c r="E19" s="57"/>
      <c r="F19" s="58"/>
      <c r="G19" s="58"/>
    </row>
    <row r="20" spans="2:7" ht="14.25">
      <c r="B20" s="59">
        <v>17</v>
      </c>
      <c r="C20" s="57"/>
      <c r="D20" s="57"/>
      <c r="E20" s="57"/>
      <c r="F20" s="58"/>
      <c r="G20" s="58"/>
    </row>
    <row r="21" spans="2:7" ht="14.25">
      <c r="B21" s="59">
        <v>18</v>
      </c>
      <c r="C21" s="57"/>
      <c r="D21" s="57"/>
      <c r="E21" s="57"/>
      <c r="F21" s="58"/>
      <c r="G21" s="58"/>
    </row>
    <row r="22" spans="2:7" ht="14.25">
      <c r="B22" s="59">
        <v>19</v>
      </c>
      <c r="C22" s="57"/>
      <c r="D22" s="57"/>
      <c r="E22" s="57"/>
      <c r="F22" s="58"/>
      <c r="G22" s="58"/>
    </row>
    <row r="23" spans="2:7" ht="14.25">
      <c r="B23" s="59">
        <v>20</v>
      </c>
      <c r="C23" s="57"/>
      <c r="D23" s="57"/>
      <c r="E23" s="57"/>
      <c r="F23" s="58"/>
      <c r="G23" s="58"/>
    </row>
    <row r="25" spans="2:7" ht="14.25">
      <c r="B25" s="157"/>
      <c r="C25" s="157"/>
      <c r="D25" s="157"/>
      <c r="E25" s="157"/>
      <c r="F25" s="157"/>
      <c r="G25" s="157"/>
    </row>
    <row r="26" spans="2:7" ht="14.25">
      <c r="B26" s="157"/>
      <c r="C26" s="157"/>
      <c r="D26" s="157"/>
      <c r="E26" s="157"/>
      <c r="F26" s="157"/>
      <c r="G26" s="157"/>
    </row>
    <row r="27" spans="2:7" ht="14.25">
      <c r="B27" s="157"/>
      <c r="C27" s="157"/>
      <c r="D27" s="157"/>
      <c r="E27" s="157"/>
      <c r="F27" s="157"/>
      <c r="G27" s="157"/>
    </row>
    <row r="28" spans="2:7" ht="14.25">
      <c r="B28" s="157"/>
      <c r="C28" s="157"/>
      <c r="D28" s="157"/>
      <c r="E28" s="157"/>
      <c r="F28" s="157"/>
      <c r="G28" s="157"/>
    </row>
    <row r="29" spans="2:7" ht="14.25">
      <c r="B29" s="157"/>
      <c r="C29" s="157"/>
      <c r="D29" s="157"/>
      <c r="E29" s="157"/>
      <c r="F29" s="157"/>
      <c r="G29" s="157"/>
    </row>
    <row r="30" spans="2:7" ht="14.25">
      <c r="B30" s="157"/>
      <c r="C30" s="157"/>
      <c r="D30" s="157"/>
      <c r="E30" s="157"/>
      <c r="F30" s="157"/>
      <c r="G30" s="157"/>
    </row>
  </sheetData>
  <mergeCells count="7">
    <mergeCell ref="B28:G28"/>
    <mergeCell ref="B29:G29"/>
    <mergeCell ref="B30:G30"/>
    <mergeCell ref="B1:G1"/>
    <mergeCell ref="B25:G25"/>
    <mergeCell ref="B26:G26"/>
    <mergeCell ref="B27:G27"/>
  </mergeCells>
  <dataValidations count="1">
    <dataValidation type="date" operator="greaterThan" allowBlank="1" showInputMessage="1" showErrorMessage="1" sqref="F4:G23">
      <formula1>32874</formula1>
    </dataValidation>
  </dataValidations>
  <hyperlinks>
    <hyperlink ref="A1" location="目录!A1" display="目录"/>
  </hyperlinks>
  <printOptions/>
  <pageMargins left="1.03" right="0.49" top="1" bottom="1" header="0.5" footer="0.5"/>
  <pageSetup blackAndWhite="1" horizontalDpi="600" verticalDpi="600" orientation="landscape" paperSize="9" r:id="rId1"/>
  <headerFooter alignWithMargins="0">
    <oddHeader>&amp;C&amp;20企业能源管理制度列表</oddHeader>
  </headerFooter>
</worksheet>
</file>

<file path=xl/worksheets/sheet4.xml><?xml version="1.0" encoding="utf-8"?>
<worksheet xmlns="http://schemas.openxmlformats.org/spreadsheetml/2006/main" xmlns:r="http://schemas.openxmlformats.org/officeDocument/2006/relationships">
  <sheetPr codeName="Sheet4"/>
  <dimension ref="A1:AD303"/>
  <sheetViews>
    <sheetView showGridLines="0" showZeros="0" showOutlineSymbols="0" workbookViewId="0" topLeftCell="A1">
      <pane xSplit="3" ySplit="4" topLeftCell="D7" activePane="bottomRight" state="frozen"/>
      <selection pane="topLeft" activeCell="A1" sqref="A1"/>
      <selection pane="topRight" activeCell="D1" sqref="D1"/>
      <selection pane="bottomLeft" activeCell="A4" sqref="A4"/>
      <selection pane="bottomRight" activeCell="A1" sqref="A1"/>
    </sheetView>
  </sheetViews>
  <sheetFormatPr defaultColWidth="9.00390625" defaultRowHeight="14.25"/>
  <cols>
    <col min="1" max="1" width="5.25390625" style="6" customWidth="1"/>
    <col min="2" max="2" width="7.75390625" style="6" customWidth="1"/>
    <col min="3" max="4" width="16.125" style="6" customWidth="1"/>
    <col min="5" max="5" width="6.50390625" style="6" customWidth="1"/>
    <col min="6" max="6" width="5.125" style="6" customWidth="1"/>
    <col min="7" max="7" width="9.375" style="6" customWidth="1"/>
    <col min="8" max="8" width="12.75390625" style="6" customWidth="1"/>
    <col min="9" max="9" width="7.25390625" style="7" customWidth="1"/>
    <col min="10" max="10" width="9.25390625" style="6" customWidth="1"/>
    <col min="11" max="11" width="17.875" style="6" customWidth="1"/>
    <col min="12" max="12" width="10.00390625" style="6" customWidth="1"/>
    <col min="13" max="16384" width="9.00390625" style="6" customWidth="1"/>
  </cols>
  <sheetData>
    <row r="1" spans="1:13" ht="23.25" customHeight="1">
      <c r="A1" s="128" t="s">
        <v>463</v>
      </c>
      <c r="B1" s="241" t="s">
        <v>384</v>
      </c>
      <c r="C1" s="241"/>
      <c r="D1" s="241"/>
      <c r="E1" s="241"/>
      <c r="F1" s="241"/>
      <c r="G1" s="241"/>
      <c r="H1" s="241"/>
      <c r="I1" s="241"/>
      <c r="J1" s="241"/>
      <c r="K1" s="241"/>
      <c r="L1" s="241"/>
      <c r="M1" s="241"/>
    </row>
    <row r="2" spans="1:30" ht="16.5" customHeight="1">
      <c r="A2" s="5" t="s">
        <v>89</v>
      </c>
      <c r="B2" s="110" t="s">
        <v>89</v>
      </c>
      <c r="C2" s="111"/>
      <c r="D2" s="111"/>
      <c r="E2" s="110" t="s">
        <v>89</v>
      </c>
      <c r="F2" s="110" t="s">
        <v>89</v>
      </c>
      <c r="G2" s="111"/>
      <c r="H2" s="111"/>
      <c r="I2" s="112"/>
      <c r="J2" s="111"/>
      <c r="K2" s="111"/>
      <c r="L2" s="111"/>
      <c r="M2" s="111"/>
      <c r="P2" s="8"/>
      <c r="Q2" s="8"/>
      <c r="R2" s="8"/>
      <c r="S2" s="8"/>
      <c r="T2" s="8"/>
      <c r="U2" s="8"/>
      <c r="V2" s="8"/>
      <c r="W2" s="8"/>
      <c r="X2" s="9" t="s">
        <v>90</v>
      </c>
      <c r="Y2" s="8" t="s">
        <v>91</v>
      </c>
      <c r="Z2" s="8" t="s">
        <v>92</v>
      </c>
      <c r="AA2" s="8"/>
      <c r="AB2" s="8"/>
      <c r="AC2" s="8"/>
      <c r="AD2" s="8"/>
    </row>
    <row r="3" spans="2:30" ht="15" customHeight="1">
      <c r="B3" s="242" t="s">
        <v>93</v>
      </c>
      <c r="C3" s="242" t="s">
        <v>476</v>
      </c>
      <c r="D3" s="242" t="s">
        <v>342</v>
      </c>
      <c r="E3" s="242" t="s">
        <v>477</v>
      </c>
      <c r="F3" s="242" t="s">
        <v>478</v>
      </c>
      <c r="G3" s="242" t="s">
        <v>94</v>
      </c>
      <c r="H3" s="242" t="s">
        <v>95</v>
      </c>
      <c r="I3" s="244" t="s">
        <v>479</v>
      </c>
      <c r="J3" s="242" t="s">
        <v>480</v>
      </c>
      <c r="K3" s="242" t="s">
        <v>96</v>
      </c>
      <c r="L3" s="242" t="s">
        <v>97</v>
      </c>
      <c r="M3" s="242" t="s">
        <v>98</v>
      </c>
      <c r="P3" s="8"/>
      <c r="Q3" s="8"/>
      <c r="R3" s="8"/>
      <c r="S3" s="8"/>
      <c r="T3" s="8"/>
      <c r="U3" s="8"/>
      <c r="V3" s="8"/>
      <c r="W3" s="8"/>
      <c r="X3" s="8"/>
      <c r="Y3" s="8"/>
      <c r="Z3" s="8"/>
      <c r="AA3" s="8"/>
      <c r="AB3" s="8"/>
      <c r="AC3" s="8"/>
      <c r="AD3" s="8"/>
    </row>
    <row r="4" spans="1:30" ht="15.75">
      <c r="A4" s="5"/>
      <c r="B4" s="243"/>
      <c r="C4" s="243"/>
      <c r="D4" s="243"/>
      <c r="E4" s="243"/>
      <c r="F4" s="243"/>
      <c r="G4" s="243"/>
      <c r="H4" s="243"/>
      <c r="I4" s="245"/>
      <c r="J4" s="243"/>
      <c r="K4" s="243"/>
      <c r="L4" s="243"/>
      <c r="M4" s="243"/>
      <c r="P4" s="8"/>
      <c r="Q4" s="8"/>
      <c r="R4" s="8"/>
      <c r="S4" s="8"/>
      <c r="T4" s="8"/>
      <c r="U4" s="8"/>
      <c r="V4" s="8"/>
      <c r="W4" s="8"/>
      <c r="X4" s="8"/>
      <c r="Y4" s="8"/>
      <c r="Z4" s="8"/>
      <c r="AA4" s="8"/>
      <c r="AB4" s="8"/>
      <c r="AC4" s="8"/>
      <c r="AD4" s="8"/>
    </row>
    <row r="5" spans="1:30" ht="18" customHeight="1">
      <c r="A5" s="5"/>
      <c r="B5" s="10"/>
      <c r="C5" s="11"/>
      <c r="D5" s="11"/>
      <c r="E5" s="10"/>
      <c r="F5" s="12"/>
      <c r="G5" s="13"/>
      <c r="H5" s="13"/>
      <c r="I5" s="14"/>
      <c r="J5" s="15"/>
      <c r="K5" s="15"/>
      <c r="L5" s="15"/>
      <c r="M5" s="15"/>
      <c r="P5" s="8"/>
      <c r="Q5" s="8"/>
      <c r="R5" s="8"/>
      <c r="S5" s="8"/>
      <c r="T5" s="8"/>
      <c r="U5" s="8"/>
      <c r="V5" s="8"/>
      <c r="W5" s="8"/>
      <c r="X5" s="8"/>
      <c r="Y5" s="8"/>
      <c r="Z5" s="8"/>
      <c r="AA5" s="8"/>
      <c r="AB5" s="8"/>
      <c r="AC5" s="8"/>
      <c r="AD5" s="8"/>
    </row>
    <row r="6" spans="2:13" ht="15.75">
      <c r="B6" s="10"/>
      <c r="C6" s="11"/>
      <c r="D6" s="11"/>
      <c r="E6" s="11"/>
      <c r="F6" s="12"/>
      <c r="G6" s="13"/>
      <c r="H6" s="13"/>
      <c r="I6" s="14"/>
      <c r="J6" s="15"/>
      <c r="K6" s="15"/>
      <c r="L6" s="15"/>
      <c r="M6" s="15"/>
    </row>
    <row r="7" spans="2:13" ht="15.75">
      <c r="B7" s="10"/>
      <c r="C7" s="11"/>
      <c r="D7" s="11"/>
      <c r="E7" s="10"/>
      <c r="F7" s="12"/>
      <c r="G7" s="13"/>
      <c r="H7" s="13"/>
      <c r="I7" s="14"/>
      <c r="J7" s="15"/>
      <c r="K7" s="15"/>
      <c r="L7" s="15"/>
      <c r="M7" s="16"/>
    </row>
    <row r="8" spans="2:13" ht="15.75">
      <c r="B8" s="10"/>
      <c r="C8" s="11"/>
      <c r="D8" s="11"/>
      <c r="E8" s="11"/>
      <c r="F8" s="12"/>
      <c r="G8" s="13"/>
      <c r="H8" s="13"/>
      <c r="I8" s="14"/>
      <c r="J8" s="15"/>
      <c r="K8" s="15"/>
      <c r="L8" s="15"/>
      <c r="M8" s="15"/>
    </row>
    <row r="9" spans="2:13" ht="15.75">
      <c r="B9" s="10"/>
      <c r="C9" s="11"/>
      <c r="D9" s="11"/>
      <c r="E9" s="11"/>
      <c r="F9" s="12"/>
      <c r="G9" s="13"/>
      <c r="H9" s="13"/>
      <c r="I9" s="14"/>
      <c r="J9" s="15"/>
      <c r="K9" s="15"/>
      <c r="L9" s="15"/>
      <c r="M9" s="15"/>
    </row>
    <row r="10" spans="2:13" ht="15.75">
      <c r="B10" s="10"/>
      <c r="C10" s="11"/>
      <c r="D10" s="11"/>
      <c r="E10" s="10"/>
      <c r="F10" s="12"/>
      <c r="G10" s="13"/>
      <c r="H10" s="13"/>
      <c r="I10" s="14"/>
      <c r="J10" s="15"/>
      <c r="K10" s="15"/>
      <c r="L10" s="15"/>
      <c r="M10" s="15"/>
    </row>
    <row r="11" spans="2:13" ht="15.75">
      <c r="B11" s="10"/>
      <c r="C11" s="11"/>
      <c r="D11" s="11"/>
      <c r="E11" s="11"/>
      <c r="F11" s="12"/>
      <c r="G11" s="13"/>
      <c r="H11" s="13"/>
      <c r="I11" s="14"/>
      <c r="J11" s="15"/>
      <c r="K11" s="15"/>
      <c r="L11" s="15"/>
      <c r="M11" s="15"/>
    </row>
    <row r="12" spans="2:13" ht="15.75">
      <c r="B12" s="10"/>
      <c r="C12" s="11"/>
      <c r="D12" s="11"/>
      <c r="E12" s="11"/>
      <c r="F12" s="12"/>
      <c r="G12" s="13"/>
      <c r="H12" s="13"/>
      <c r="I12" s="14"/>
      <c r="J12" s="15"/>
      <c r="K12" s="15"/>
      <c r="L12" s="15"/>
      <c r="M12" s="15"/>
    </row>
    <row r="13" spans="2:13" ht="15.75">
      <c r="B13" s="10"/>
      <c r="C13" s="11"/>
      <c r="D13" s="11"/>
      <c r="E13" s="11"/>
      <c r="F13" s="12"/>
      <c r="G13" s="13"/>
      <c r="H13" s="13"/>
      <c r="I13" s="14"/>
      <c r="J13" s="15"/>
      <c r="K13" s="15"/>
      <c r="L13" s="15"/>
      <c r="M13" s="15"/>
    </row>
    <row r="14" spans="2:13" ht="15.75">
      <c r="B14" s="10"/>
      <c r="C14" s="11"/>
      <c r="D14" s="11"/>
      <c r="E14" s="10"/>
      <c r="F14" s="12"/>
      <c r="G14" s="13"/>
      <c r="H14" s="13"/>
      <c r="I14" s="14"/>
      <c r="J14" s="15"/>
      <c r="K14" s="15"/>
      <c r="L14" s="15"/>
      <c r="M14" s="15"/>
    </row>
    <row r="15" spans="2:13" ht="15.75">
      <c r="B15" s="10"/>
      <c r="C15" s="11"/>
      <c r="D15" s="11"/>
      <c r="E15" s="11"/>
      <c r="F15" s="12"/>
      <c r="G15" s="13"/>
      <c r="H15" s="13"/>
      <c r="I15" s="14"/>
      <c r="J15" s="15"/>
      <c r="K15" s="15"/>
      <c r="L15" s="15"/>
      <c r="M15" s="15"/>
    </row>
    <row r="16" spans="2:13" ht="15.75">
      <c r="B16" s="10"/>
      <c r="C16" s="11"/>
      <c r="D16" s="11"/>
      <c r="E16" s="10"/>
      <c r="F16" s="12"/>
      <c r="G16" s="13"/>
      <c r="H16" s="13"/>
      <c r="I16" s="14"/>
      <c r="J16" s="15"/>
      <c r="K16" s="15"/>
      <c r="L16" s="15"/>
      <c r="M16" s="15"/>
    </row>
    <row r="17" spans="2:13" ht="15.75">
      <c r="B17" s="10"/>
      <c r="C17" s="11"/>
      <c r="D17" s="11"/>
      <c r="E17" s="10"/>
      <c r="F17" s="12"/>
      <c r="G17" s="13"/>
      <c r="H17" s="13"/>
      <c r="I17" s="14"/>
      <c r="J17" s="15"/>
      <c r="K17" s="15"/>
      <c r="L17" s="15"/>
      <c r="M17" s="15"/>
    </row>
    <row r="20" spans="2:10" ht="14.25">
      <c r="B20" s="157" t="s">
        <v>398</v>
      </c>
      <c r="C20" s="157"/>
      <c r="D20" s="157"/>
      <c r="E20" s="157"/>
      <c r="F20" s="157"/>
      <c r="G20" s="157"/>
      <c r="H20" s="157"/>
      <c r="I20" s="157"/>
      <c r="J20" s="157"/>
    </row>
    <row r="21" spans="2:7" ht="14.25">
      <c r="B21" s="157"/>
      <c r="C21" s="157"/>
      <c r="D21" s="157"/>
      <c r="E21" s="157"/>
      <c r="F21" s="157"/>
      <c r="G21" s="157"/>
    </row>
    <row r="22" spans="2:10" ht="15.75">
      <c r="B22" s="246" t="s">
        <v>487</v>
      </c>
      <c r="C22" s="247"/>
      <c r="D22" s="247"/>
      <c r="E22" s="247"/>
      <c r="F22" s="247"/>
      <c r="G22" s="247"/>
      <c r="H22" s="247"/>
      <c r="I22" s="247"/>
      <c r="J22" s="247"/>
    </row>
    <row r="23" spans="2:10" ht="15.75">
      <c r="B23" s="246" t="s">
        <v>488</v>
      </c>
      <c r="C23" s="247"/>
      <c r="D23" s="247"/>
      <c r="E23" s="247"/>
      <c r="F23" s="247"/>
      <c r="G23" s="247"/>
      <c r="H23" s="247"/>
      <c r="I23" s="247"/>
      <c r="J23" s="247"/>
    </row>
    <row r="24" spans="2:7" ht="14.25">
      <c r="B24" s="157"/>
      <c r="C24" s="157"/>
      <c r="D24" s="157"/>
      <c r="E24" s="157"/>
      <c r="F24" s="157"/>
      <c r="G24" s="157"/>
    </row>
    <row r="25" spans="2:7" ht="14.25">
      <c r="B25" s="157"/>
      <c r="C25" s="157"/>
      <c r="D25" s="157"/>
      <c r="E25" s="157"/>
      <c r="F25" s="157"/>
      <c r="G25" s="157"/>
    </row>
    <row r="283" spans="7:8" ht="14.25">
      <c r="G283" s="6" t="s">
        <v>99</v>
      </c>
      <c r="H283" s="6" t="s">
        <v>100</v>
      </c>
    </row>
    <row r="284" spans="7:8" ht="14.25">
      <c r="G284" s="6" t="s">
        <v>101</v>
      </c>
      <c r="H284" s="6" t="s">
        <v>102</v>
      </c>
    </row>
    <row r="285" spans="7:8" ht="14.25">
      <c r="G285" s="6" t="s">
        <v>99</v>
      </c>
      <c r="H285" s="6" t="s">
        <v>100</v>
      </c>
    </row>
    <row r="286" spans="7:8" ht="14.25">
      <c r="G286" s="6" t="s">
        <v>101</v>
      </c>
      <c r="H286" s="6" t="s">
        <v>102</v>
      </c>
    </row>
    <row r="287" spans="7:8" ht="14.25">
      <c r="G287" s="6" t="s">
        <v>103</v>
      </c>
      <c r="H287" s="6" t="s">
        <v>104</v>
      </c>
    </row>
    <row r="288" spans="7:8" ht="14.25">
      <c r="G288" s="6" t="s">
        <v>105</v>
      </c>
      <c r="H288" s="6" t="s">
        <v>106</v>
      </c>
    </row>
    <row r="289" spans="7:8" ht="14.25">
      <c r="G289" s="6" t="s">
        <v>99</v>
      </c>
      <c r="H289" s="6" t="s">
        <v>100</v>
      </c>
    </row>
    <row r="290" spans="7:8" ht="14.25">
      <c r="G290" s="6" t="s">
        <v>101</v>
      </c>
      <c r="H290" s="6" t="s">
        <v>102</v>
      </c>
    </row>
    <row r="291" spans="7:8" ht="14.25">
      <c r="G291" s="6" t="s">
        <v>103</v>
      </c>
      <c r="H291" s="6" t="s">
        <v>104</v>
      </c>
    </row>
    <row r="292" spans="7:8" ht="14.25">
      <c r="G292" s="6" t="s">
        <v>105</v>
      </c>
      <c r="H292" s="6" t="s">
        <v>106</v>
      </c>
    </row>
    <row r="293" spans="7:8" ht="14.25">
      <c r="G293" s="6" t="s">
        <v>107</v>
      </c>
      <c r="H293" s="6" t="s">
        <v>108</v>
      </c>
    </row>
    <row r="294" spans="7:8" ht="14.25">
      <c r="G294" s="6" t="s">
        <v>109</v>
      </c>
      <c r="H294" s="6" t="s">
        <v>110</v>
      </c>
    </row>
    <row r="295" spans="7:8" ht="14.25">
      <c r="G295" s="6" t="s">
        <v>111</v>
      </c>
      <c r="H295" s="6" t="s">
        <v>112</v>
      </c>
    </row>
    <row r="296" spans="7:8" ht="14.25">
      <c r="G296" s="6" t="s">
        <v>113</v>
      </c>
      <c r="H296" s="6" t="s">
        <v>114</v>
      </c>
    </row>
    <row r="297" spans="7:8" ht="14.25">
      <c r="G297" s="6" t="s">
        <v>115</v>
      </c>
      <c r="H297" s="6" t="s">
        <v>116</v>
      </c>
    </row>
    <row r="298" spans="7:8" ht="14.25">
      <c r="G298" s="6" t="s">
        <v>117</v>
      </c>
      <c r="H298" s="6" t="s">
        <v>118</v>
      </c>
    </row>
    <row r="299" spans="7:8" ht="14.25">
      <c r="G299" s="6" t="s">
        <v>119</v>
      </c>
      <c r="H299" s="6" t="s">
        <v>120</v>
      </c>
    </row>
    <row r="300" spans="7:8" ht="14.25">
      <c r="G300" s="6" t="s">
        <v>121</v>
      </c>
      <c r="H300" s="6" t="s">
        <v>122</v>
      </c>
    </row>
    <row r="301" ht="14.25">
      <c r="H301" s="6" t="s">
        <v>113</v>
      </c>
    </row>
    <row r="302" ht="14.25">
      <c r="H302" s="6" t="s">
        <v>115</v>
      </c>
    </row>
    <row r="303" ht="14.25">
      <c r="H303" s="6" t="s">
        <v>117</v>
      </c>
    </row>
  </sheetData>
  <mergeCells count="19">
    <mergeCell ref="B25:G25"/>
    <mergeCell ref="B20:J20"/>
    <mergeCell ref="B22:J22"/>
    <mergeCell ref="B23:J23"/>
    <mergeCell ref="B21:G21"/>
    <mergeCell ref="B24:G24"/>
    <mergeCell ref="E3:E4"/>
    <mergeCell ref="F3:F4"/>
    <mergeCell ref="D3:D4"/>
    <mergeCell ref="B1:M1"/>
    <mergeCell ref="J3:J4"/>
    <mergeCell ref="K3:K4"/>
    <mergeCell ref="L3:L4"/>
    <mergeCell ref="M3:M4"/>
    <mergeCell ref="G3:G4"/>
    <mergeCell ref="H3:H4"/>
    <mergeCell ref="I3:I4"/>
    <mergeCell ref="B3:B4"/>
    <mergeCell ref="C3:C4"/>
  </mergeCells>
  <dataValidations count="5">
    <dataValidation type="list" allowBlank="1" showInputMessage="1" showErrorMessage="1" sqref="M5:M17">
      <formula1>$X$2:$Z$2</formula1>
    </dataValidation>
    <dataValidation type="list" allowBlank="1" showInputMessage="1" showErrorMessage="1" sqref="H18:H19 H21 H24:H282">
      <formula1>H$283:H$297</formula1>
    </dataValidation>
    <dataValidation type="list" allowBlank="1" showInputMessage="1" showErrorMessage="1" sqref="G18:G19 G26:G282">
      <formula1>G$283:G$293</formula1>
    </dataValidation>
    <dataValidation type="decimal" allowBlank="1" showInputMessage="1" showErrorMessage="1" error="必须输入数字！" sqref="E5:E17">
      <formula1>0</formula1>
      <formula2>1000000000000000</formula2>
    </dataValidation>
    <dataValidation type="whole" allowBlank="1" showInputMessage="1" showErrorMessage="1" error="应输入0 至8 的整数！" sqref="F5:F17">
      <formula1>0</formula1>
      <formula2>8</formula2>
    </dataValidation>
  </dataValidations>
  <hyperlinks>
    <hyperlink ref="A1" location="目录!A1" display="目录"/>
  </hyperlinks>
  <printOptions/>
  <pageMargins left="0.42" right="0.25" top="0.77" bottom="1" header="0.4" footer="0.5"/>
  <pageSetup blackAndWhite="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5"/>
  <dimension ref="A1:U85"/>
  <sheetViews>
    <sheetView showGridLines="0" showZeros="0" showOutlineSymbols="0" workbookViewId="0" topLeftCell="A1">
      <selection activeCell="A1" sqref="A1"/>
    </sheetView>
  </sheetViews>
  <sheetFormatPr defaultColWidth="9.00390625" defaultRowHeight="10.5" customHeight="1"/>
  <cols>
    <col min="1" max="1" width="4.875" style="0" customWidth="1"/>
    <col min="3" max="4" width="3.625" style="0" customWidth="1"/>
    <col min="5" max="10" width="3.50390625" style="0" customWidth="1"/>
    <col min="11" max="11" width="4.375" style="0" customWidth="1"/>
    <col min="16" max="20" width="0" style="0" hidden="1" customWidth="1"/>
    <col min="21" max="21" width="10.50390625" style="0" bestFit="1" customWidth="1"/>
  </cols>
  <sheetData>
    <row r="1" spans="1:21" ht="26.25" customHeight="1">
      <c r="A1" s="127" t="s">
        <v>463</v>
      </c>
      <c r="B1" s="231" t="s">
        <v>409</v>
      </c>
      <c r="C1" s="231"/>
      <c r="D1" s="231"/>
      <c r="E1" s="231"/>
      <c r="F1" s="231"/>
      <c r="G1" s="231"/>
      <c r="H1" s="231"/>
      <c r="I1" s="231"/>
      <c r="J1" s="231"/>
      <c r="K1" s="231"/>
      <c r="L1" s="231"/>
      <c r="M1" s="231"/>
      <c r="N1" s="231"/>
      <c r="O1" s="231"/>
      <c r="P1" s="231"/>
      <c r="Q1" s="231"/>
      <c r="R1" s="231"/>
      <c r="S1" s="231"/>
      <c r="T1" s="231"/>
      <c r="U1" s="231"/>
    </row>
    <row r="2" spans="2:21" ht="10.5" customHeight="1">
      <c r="B2" s="100"/>
      <c r="C2" s="100"/>
      <c r="D2" s="100"/>
      <c r="E2" s="100"/>
      <c r="F2" s="100"/>
      <c r="G2" s="100"/>
      <c r="H2" s="100"/>
      <c r="I2" s="100"/>
      <c r="J2" s="100"/>
      <c r="K2" s="100"/>
      <c r="L2" s="100"/>
      <c r="M2" s="100"/>
      <c r="N2" s="100"/>
      <c r="O2" s="100"/>
      <c r="P2" s="100"/>
      <c r="Q2" s="100"/>
      <c r="R2" s="100"/>
      <c r="S2" s="100"/>
      <c r="T2" s="100"/>
      <c r="U2" s="100"/>
    </row>
    <row r="3" spans="2:21" ht="24.75" customHeight="1">
      <c r="B3" s="67"/>
      <c r="C3" s="67"/>
      <c r="D3" s="67"/>
      <c r="E3" s="67"/>
      <c r="F3" s="67"/>
      <c r="G3" s="67"/>
      <c r="H3" s="67"/>
      <c r="I3" s="67"/>
      <c r="J3" s="67"/>
      <c r="K3" s="67"/>
      <c r="L3" s="67" t="s">
        <v>123</v>
      </c>
      <c r="M3" s="67" t="s">
        <v>124</v>
      </c>
      <c r="N3" s="67" t="s">
        <v>125</v>
      </c>
      <c r="O3" s="67" t="s">
        <v>126</v>
      </c>
      <c r="P3" s="67"/>
      <c r="Q3" s="67"/>
      <c r="R3" s="67"/>
      <c r="S3" s="67"/>
      <c r="T3" s="67"/>
      <c r="U3" s="67" t="s">
        <v>127</v>
      </c>
    </row>
    <row r="4" spans="2:21" ht="10.5" customHeight="1">
      <c r="B4" s="248" t="s">
        <v>128</v>
      </c>
      <c r="C4" s="83"/>
      <c r="D4" s="83"/>
      <c r="E4" s="248" t="s">
        <v>129</v>
      </c>
      <c r="F4" s="248"/>
      <c r="G4" s="248"/>
      <c r="H4" s="248"/>
      <c r="I4" s="248"/>
      <c r="J4" s="248"/>
      <c r="K4" s="248"/>
      <c r="L4" s="248" t="s">
        <v>130</v>
      </c>
      <c r="M4" s="248">
        <v>0.5</v>
      </c>
      <c r="N4" s="248">
        <v>1</v>
      </c>
      <c r="O4" s="248" t="s">
        <v>131</v>
      </c>
      <c r="P4" s="100" t="s">
        <v>132</v>
      </c>
      <c r="Q4" s="100" t="s">
        <v>69</v>
      </c>
      <c r="R4" s="100" t="s">
        <v>133</v>
      </c>
      <c r="S4" s="100">
        <v>1</v>
      </c>
      <c r="T4" s="100"/>
      <c r="U4" s="249">
        <v>39479</v>
      </c>
    </row>
    <row r="5" spans="2:21" ht="10.5" customHeight="1">
      <c r="B5" s="248"/>
      <c r="C5" s="101"/>
      <c r="D5" s="100"/>
      <c r="E5" s="248"/>
      <c r="F5" s="248"/>
      <c r="G5" s="248"/>
      <c r="H5" s="248"/>
      <c r="I5" s="248"/>
      <c r="J5" s="248"/>
      <c r="K5" s="248"/>
      <c r="L5" s="248"/>
      <c r="M5" s="248"/>
      <c r="N5" s="248"/>
      <c r="O5" s="248"/>
      <c r="P5" s="100"/>
      <c r="Q5" s="100"/>
      <c r="R5" s="100"/>
      <c r="S5" s="100"/>
      <c r="T5" s="100"/>
      <c r="U5" s="249"/>
    </row>
    <row r="6" spans="2:21" ht="10.5" customHeight="1">
      <c r="B6" s="100"/>
      <c r="C6" s="102"/>
      <c r="D6" s="83"/>
      <c r="E6" s="248" t="s">
        <v>134</v>
      </c>
      <c r="F6" s="248"/>
      <c r="G6" s="248"/>
      <c r="H6" s="248"/>
      <c r="I6" s="248"/>
      <c r="J6" s="248"/>
      <c r="K6" s="248"/>
      <c r="L6" s="248" t="s">
        <v>135</v>
      </c>
      <c r="M6" s="248">
        <v>0.5</v>
      </c>
      <c r="N6" s="248">
        <v>1</v>
      </c>
      <c r="O6" s="248" t="s">
        <v>136</v>
      </c>
      <c r="P6" s="100" t="s">
        <v>137</v>
      </c>
      <c r="Q6" s="100" t="s">
        <v>69</v>
      </c>
      <c r="R6" s="100" t="s">
        <v>138</v>
      </c>
      <c r="S6" s="100">
        <v>1</v>
      </c>
      <c r="T6" s="100"/>
      <c r="U6" s="249">
        <v>39480</v>
      </c>
    </row>
    <row r="7" spans="2:21" ht="10.5" customHeight="1">
      <c r="B7" s="100"/>
      <c r="C7" s="101"/>
      <c r="D7" s="100"/>
      <c r="E7" s="248"/>
      <c r="F7" s="248"/>
      <c r="G7" s="248"/>
      <c r="H7" s="248"/>
      <c r="I7" s="248"/>
      <c r="J7" s="248"/>
      <c r="K7" s="248"/>
      <c r="L7" s="248"/>
      <c r="M7" s="248"/>
      <c r="N7" s="248"/>
      <c r="O7" s="248"/>
      <c r="P7" s="100"/>
      <c r="Q7" s="100"/>
      <c r="R7" s="100"/>
      <c r="S7" s="100"/>
      <c r="T7" s="100"/>
      <c r="U7" s="249"/>
    </row>
    <row r="8" spans="2:21" ht="10.5" customHeight="1">
      <c r="B8" s="250" t="s">
        <v>277</v>
      </c>
      <c r="C8" s="102"/>
      <c r="D8" s="83"/>
      <c r="E8" s="248" t="s">
        <v>139</v>
      </c>
      <c r="F8" s="248"/>
      <c r="G8" s="248"/>
      <c r="H8" s="248"/>
      <c r="I8" s="248"/>
      <c r="J8" s="248"/>
      <c r="K8" s="248"/>
      <c r="L8" s="248" t="s">
        <v>140</v>
      </c>
      <c r="M8" s="248">
        <v>0.5</v>
      </c>
      <c r="N8" s="248">
        <v>1</v>
      </c>
      <c r="O8" s="248" t="s">
        <v>131</v>
      </c>
      <c r="P8" s="100" t="s">
        <v>141</v>
      </c>
      <c r="Q8" s="100" t="s">
        <v>85</v>
      </c>
      <c r="R8" s="100" t="s">
        <v>133</v>
      </c>
      <c r="S8" s="100">
        <v>1</v>
      </c>
      <c r="T8" s="100"/>
      <c r="U8" s="249">
        <v>39481</v>
      </c>
    </row>
    <row r="9" spans="2:21" ht="10.5" customHeight="1">
      <c r="B9" s="250"/>
      <c r="C9" s="101"/>
      <c r="D9" s="101"/>
      <c r="E9" s="248"/>
      <c r="F9" s="248"/>
      <c r="G9" s="248"/>
      <c r="H9" s="248"/>
      <c r="I9" s="248"/>
      <c r="J9" s="248"/>
      <c r="K9" s="248"/>
      <c r="L9" s="248"/>
      <c r="M9" s="248"/>
      <c r="N9" s="248"/>
      <c r="O9" s="248"/>
      <c r="P9" s="100"/>
      <c r="Q9" s="100"/>
      <c r="R9" s="100"/>
      <c r="S9" s="100"/>
      <c r="T9" s="100"/>
      <c r="U9" s="249"/>
    </row>
    <row r="10" spans="2:21" ht="10.5" customHeight="1">
      <c r="B10" s="100"/>
      <c r="C10" s="101"/>
      <c r="D10" s="102"/>
      <c r="E10" s="83"/>
      <c r="F10" s="248" t="s">
        <v>142</v>
      </c>
      <c r="G10" s="248"/>
      <c r="H10" s="248"/>
      <c r="I10" s="248"/>
      <c r="J10" s="248"/>
      <c r="K10" s="248"/>
      <c r="L10" s="248" t="s">
        <v>143</v>
      </c>
      <c r="M10" s="248">
        <v>0.5</v>
      </c>
      <c r="N10" s="248">
        <v>1</v>
      </c>
      <c r="O10" s="248" t="s">
        <v>144</v>
      </c>
      <c r="P10" s="100" t="s">
        <v>145</v>
      </c>
      <c r="Q10" s="100" t="s">
        <v>85</v>
      </c>
      <c r="R10" s="100" t="s">
        <v>144</v>
      </c>
      <c r="S10" s="100">
        <v>2</v>
      </c>
      <c r="T10" s="100"/>
      <c r="U10" s="249">
        <v>39482</v>
      </c>
    </row>
    <row r="11" spans="2:21" ht="10.5" customHeight="1">
      <c r="B11" s="100"/>
      <c r="C11" s="101"/>
      <c r="D11" s="101"/>
      <c r="E11" s="100"/>
      <c r="F11" s="248"/>
      <c r="G11" s="248"/>
      <c r="H11" s="248"/>
      <c r="I11" s="248"/>
      <c r="J11" s="248"/>
      <c r="K11" s="248"/>
      <c r="L11" s="248"/>
      <c r="M11" s="248"/>
      <c r="N11" s="248"/>
      <c r="O11" s="248"/>
      <c r="P11" s="100"/>
      <c r="Q11" s="100"/>
      <c r="R11" s="100"/>
      <c r="S11" s="100"/>
      <c r="T11" s="100"/>
      <c r="U11" s="249"/>
    </row>
    <row r="12" spans="2:21" ht="10.5" customHeight="1">
      <c r="B12" s="100"/>
      <c r="C12" s="101"/>
      <c r="D12" s="102"/>
      <c r="E12" s="83"/>
      <c r="F12" s="248" t="s">
        <v>146</v>
      </c>
      <c r="G12" s="248"/>
      <c r="H12" s="248"/>
      <c r="I12" s="248"/>
      <c r="J12" s="248"/>
      <c r="K12" s="248"/>
      <c r="L12" s="248" t="s">
        <v>147</v>
      </c>
      <c r="M12" s="248">
        <v>0.5</v>
      </c>
      <c r="N12" s="248">
        <v>1</v>
      </c>
      <c r="O12" s="248" t="s">
        <v>148</v>
      </c>
      <c r="P12" s="100" t="s">
        <v>149</v>
      </c>
      <c r="Q12" s="100" t="s">
        <v>85</v>
      </c>
      <c r="R12" s="100" t="s">
        <v>148</v>
      </c>
      <c r="S12" s="100">
        <v>2</v>
      </c>
      <c r="T12" s="100"/>
      <c r="U12" s="249">
        <v>39483</v>
      </c>
    </row>
    <row r="13" spans="2:21" ht="10.5" customHeight="1">
      <c r="B13" s="100"/>
      <c r="C13" s="101"/>
      <c r="D13" s="100"/>
      <c r="E13" s="100"/>
      <c r="F13" s="248"/>
      <c r="G13" s="248"/>
      <c r="H13" s="248"/>
      <c r="I13" s="248"/>
      <c r="J13" s="248"/>
      <c r="K13" s="248"/>
      <c r="L13" s="248"/>
      <c r="M13" s="248"/>
      <c r="N13" s="248"/>
      <c r="O13" s="248"/>
      <c r="P13" s="100"/>
      <c r="Q13" s="100"/>
      <c r="R13" s="100"/>
      <c r="S13" s="100"/>
      <c r="T13" s="100"/>
      <c r="U13" s="249"/>
    </row>
    <row r="14" spans="2:21" ht="10.5" customHeight="1">
      <c r="B14" s="250" t="s">
        <v>150</v>
      </c>
      <c r="C14" s="102"/>
      <c r="D14" s="83"/>
      <c r="E14" s="248" t="s">
        <v>151</v>
      </c>
      <c r="F14" s="248"/>
      <c r="G14" s="248"/>
      <c r="H14" s="248"/>
      <c r="I14" s="248"/>
      <c r="J14" s="248"/>
      <c r="K14" s="248"/>
      <c r="L14" s="248" t="s">
        <v>152</v>
      </c>
      <c r="M14" s="248">
        <v>0.5</v>
      </c>
      <c r="N14" s="248">
        <v>1000</v>
      </c>
      <c r="O14" s="248" t="s">
        <v>131</v>
      </c>
      <c r="P14" s="100" t="s">
        <v>153</v>
      </c>
      <c r="Q14" s="100" t="s">
        <v>76</v>
      </c>
      <c r="R14" s="100" t="s">
        <v>154</v>
      </c>
      <c r="S14" s="100">
        <v>1</v>
      </c>
      <c r="T14" s="100"/>
      <c r="U14" s="249">
        <v>39484</v>
      </c>
    </row>
    <row r="15" spans="2:21" ht="10.5" customHeight="1">
      <c r="B15" s="250"/>
      <c r="C15" s="101"/>
      <c r="D15" s="101"/>
      <c r="E15" s="248"/>
      <c r="F15" s="248"/>
      <c r="G15" s="248"/>
      <c r="H15" s="248"/>
      <c r="I15" s="248"/>
      <c r="J15" s="248"/>
      <c r="K15" s="248"/>
      <c r="L15" s="248"/>
      <c r="M15" s="248"/>
      <c r="N15" s="248"/>
      <c r="O15" s="248"/>
      <c r="P15" s="100"/>
      <c r="Q15" s="100"/>
      <c r="R15" s="100"/>
      <c r="S15" s="100"/>
      <c r="T15" s="100"/>
      <c r="U15" s="249"/>
    </row>
    <row r="16" spans="2:21" ht="10.5" customHeight="1">
      <c r="B16" s="100"/>
      <c r="C16" s="101"/>
      <c r="D16" s="102"/>
      <c r="E16" s="83"/>
      <c r="F16" s="248" t="s">
        <v>155</v>
      </c>
      <c r="G16" s="248"/>
      <c r="H16" s="248"/>
      <c r="I16" s="248"/>
      <c r="J16" s="248"/>
      <c r="K16" s="248"/>
      <c r="L16" s="248" t="s">
        <v>156</v>
      </c>
      <c r="M16" s="248">
        <v>0.5</v>
      </c>
      <c r="N16" s="248">
        <v>200</v>
      </c>
      <c r="O16" s="248" t="s">
        <v>157</v>
      </c>
      <c r="P16" s="100" t="s">
        <v>158</v>
      </c>
      <c r="Q16" s="100" t="s">
        <v>76</v>
      </c>
      <c r="R16" s="100" t="s">
        <v>159</v>
      </c>
      <c r="S16" s="100">
        <v>2</v>
      </c>
      <c r="T16" s="100"/>
      <c r="U16" s="249">
        <v>39485</v>
      </c>
    </row>
    <row r="17" spans="2:21" ht="10.5" customHeight="1">
      <c r="B17" s="100"/>
      <c r="C17" s="101"/>
      <c r="D17" s="101"/>
      <c r="E17" s="100"/>
      <c r="F17" s="248"/>
      <c r="G17" s="248"/>
      <c r="H17" s="248"/>
      <c r="I17" s="248"/>
      <c r="J17" s="248"/>
      <c r="K17" s="248"/>
      <c r="L17" s="248"/>
      <c r="M17" s="248"/>
      <c r="N17" s="248"/>
      <c r="O17" s="248"/>
      <c r="P17" s="100"/>
      <c r="Q17" s="100"/>
      <c r="R17" s="100"/>
      <c r="S17" s="100"/>
      <c r="T17" s="100"/>
      <c r="U17" s="249"/>
    </row>
    <row r="18" spans="2:21" ht="10.5" customHeight="1">
      <c r="B18" s="100"/>
      <c r="C18" s="101"/>
      <c r="D18" s="102"/>
      <c r="E18" s="83"/>
      <c r="F18" s="248" t="s">
        <v>160</v>
      </c>
      <c r="G18" s="248"/>
      <c r="H18" s="248"/>
      <c r="I18" s="248"/>
      <c r="J18" s="248"/>
      <c r="K18" s="248"/>
      <c r="L18" s="248" t="s">
        <v>161</v>
      </c>
      <c r="M18" s="248">
        <v>0.5</v>
      </c>
      <c r="N18" s="248">
        <v>200</v>
      </c>
      <c r="O18" s="248" t="s">
        <v>157</v>
      </c>
      <c r="P18" s="100" t="s">
        <v>162</v>
      </c>
      <c r="Q18" s="100" t="s">
        <v>76</v>
      </c>
      <c r="R18" s="100" t="s">
        <v>163</v>
      </c>
      <c r="S18" s="100">
        <v>2</v>
      </c>
      <c r="T18" s="100"/>
      <c r="U18" s="249">
        <v>39486</v>
      </c>
    </row>
    <row r="19" spans="2:21" ht="10.5" customHeight="1">
      <c r="B19" s="100"/>
      <c r="C19" s="101"/>
      <c r="D19" s="101"/>
      <c r="E19" s="100"/>
      <c r="F19" s="248"/>
      <c r="G19" s="248"/>
      <c r="H19" s="248"/>
      <c r="I19" s="248"/>
      <c r="J19" s="248"/>
      <c r="K19" s="248"/>
      <c r="L19" s="248"/>
      <c r="M19" s="248"/>
      <c r="N19" s="248"/>
      <c r="O19" s="248"/>
      <c r="P19" s="100"/>
      <c r="Q19" s="100"/>
      <c r="R19" s="100"/>
      <c r="S19" s="100"/>
      <c r="T19" s="100"/>
      <c r="U19" s="249"/>
    </row>
    <row r="20" spans="2:21" ht="10.5" customHeight="1">
      <c r="B20" s="100"/>
      <c r="C20" s="101"/>
      <c r="D20" s="102"/>
      <c r="E20" s="83"/>
      <c r="F20" s="248" t="s">
        <v>164</v>
      </c>
      <c r="G20" s="248"/>
      <c r="H20" s="248"/>
      <c r="I20" s="248"/>
      <c r="J20" s="248"/>
      <c r="K20" s="248"/>
      <c r="L20" s="248" t="s">
        <v>165</v>
      </c>
      <c r="M20" s="248">
        <v>0.5</v>
      </c>
      <c r="N20" s="248">
        <v>100</v>
      </c>
      <c r="O20" s="248" t="s">
        <v>166</v>
      </c>
      <c r="P20" s="100" t="s">
        <v>167</v>
      </c>
      <c r="Q20" s="100" t="s">
        <v>76</v>
      </c>
      <c r="R20" s="100" t="s">
        <v>166</v>
      </c>
      <c r="S20" s="100">
        <v>2</v>
      </c>
      <c r="T20" s="100"/>
      <c r="U20" s="249">
        <v>39487</v>
      </c>
    </row>
    <row r="21" spans="2:21" ht="10.5" customHeight="1">
      <c r="B21" s="100"/>
      <c r="C21" s="101"/>
      <c r="D21" s="101"/>
      <c r="E21" s="100"/>
      <c r="F21" s="248"/>
      <c r="G21" s="248"/>
      <c r="H21" s="248"/>
      <c r="I21" s="248"/>
      <c r="J21" s="248"/>
      <c r="K21" s="248"/>
      <c r="L21" s="248"/>
      <c r="M21" s="248"/>
      <c r="N21" s="248"/>
      <c r="O21" s="248"/>
      <c r="P21" s="100"/>
      <c r="Q21" s="100"/>
      <c r="R21" s="100"/>
      <c r="S21" s="100"/>
      <c r="T21" s="100"/>
      <c r="U21" s="249"/>
    </row>
    <row r="22" spans="2:21" ht="10.5" customHeight="1">
      <c r="B22" s="100"/>
      <c r="C22" s="101"/>
      <c r="D22" s="102"/>
      <c r="E22" s="83"/>
      <c r="F22" s="248" t="s">
        <v>168</v>
      </c>
      <c r="G22" s="248"/>
      <c r="H22" s="248"/>
      <c r="I22" s="248"/>
      <c r="J22" s="248"/>
      <c r="K22" s="248"/>
      <c r="L22" s="248" t="s">
        <v>169</v>
      </c>
      <c r="M22" s="248">
        <v>0.5</v>
      </c>
      <c r="N22" s="248">
        <v>100</v>
      </c>
      <c r="O22" s="248" t="s">
        <v>166</v>
      </c>
      <c r="P22" s="100" t="s">
        <v>170</v>
      </c>
      <c r="Q22" s="100" t="s">
        <v>76</v>
      </c>
      <c r="R22" s="100" t="s">
        <v>72</v>
      </c>
      <c r="S22" s="100">
        <v>2</v>
      </c>
      <c r="T22" s="100"/>
      <c r="U22" s="249">
        <v>39488</v>
      </c>
    </row>
    <row r="23" spans="2:21" ht="10.5" customHeight="1">
      <c r="B23" s="100"/>
      <c r="C23" s="101"/>
      <c r="D23" s="101"/>
      <c r="E23" s="101"/>
      <c r="F23" s="248"/>
      <c r="G23" s="248"/>
      <c r="H23" s="248"/>
      <c r="I23" s="248"/>
      <c r="J23" s="248"/>
      <c r="K23" s="248"/>
      <c r="L23" s="248"/>
      <c r="M23" s="248"/>
      <c r="N23" s="248"/>
      <c r="O23" s="248"/>
      <c r="P23" s="100"/>
      <c r="Q23" s="100"/>
      <c r="R23" s="100"/>
      <c r="S23" s="100"/>
      <c r="T23" s="100"/>
      <c r="U23" s="249"/>
    </row>
    <row r="24" spans="2:21" ht="10.5" customHeight="1">
      <c r="B24" s="100"/>
      <c r="C24" s="101"/>
      <c r="D24" s="101"/>
      <c r="E24" s="102"/>
      <c r="F24" s="83"/>
      <c r="G24" s="248" t="s">
        <v>171</v>
      </c>
      <c r="H24" s="248"/>
      <c r="I24" s="248"/>
      <c r="J24" s="248"/>
      <c r="K24" s="248"/>
      <c r="L24" s="248" t="s">
        <v>172</v>
      </c>
      <c r="M24" s="248">
        <v>0.5</v>
      </c>
      <c r="N24" s="248">
        <v>200</v>
      </c>
      <c r="O24" s="248" t="s">
        <v>75</v>
      </c>
      <c r="P24" s="100" t="s">
        <v>173</v>
      </c>
      <c r="Q24" s="100" t="s">
        <v>76</v>
      </c>
      <c r="R24" s="100" t="s">
        <v>174</v>
      </c>
      <c r="S24" s="100">
        <v>3</v>
      </c>
      <c r="T24" s="100"/>
      <c r="U24" s="249">
        <v>39489</v>
      </c>
    </row>
    <row r="25" spans="2:21" ht="10.5" customHeight="1">
      <c r="B25" s="100"/>
      <c r="C25" s="101"/>
      <c r="D25" s="101"/>
      <c r="E25" s="101"/>
      <c r="F25" s="100"/>
      <c r="G25" s="248"/>
      <c r="H25" s="248"/>
      <c r="I25" s="248"/>
      <c r="J25" s="248"/>
      <c r="K25" s="248"/>
      <c r="L25" s="248"/>
      <c r="M25" s="248"/>
      <c r="N25" s="248"/>
      <c r="O25" s="248"/>
      <c r="P25" s="100"/>
      <c r="Q25" s="100"/>
      <c r="R25" s="100"/>
      <c r="S25" s="100"/>
      <c r="T25" s="100"/>
      <c r="U25" s="249"/>
    </row>
    <row r="26" spans="2:21" ht="10.5" customHeight="1">
      <c r="B26" s="100"/>
      <c r="C26" s="101"/>
      <c r="D26" s="101"/>
      <c r="E26" s="102"/>
      <c r="F26" s="83"/>
      <c r="G26" s="248" t="s">
        <v>175</v>
      </c>
      <c r="H26" s="248"/>
      <c r="I26" s="248"/>
      <c r="J26" s="248"/>
      <c r="K26" s="248"/>
      <c r="L26" s="248" t="s">
        <v>176</v>
      </c>
      <c r="M26" s="248">
        <v>0.5</v>
      </c>
      <c r="N26" s="248">
        <v>100</v>
      </c>
      <c r="O26" s="248" t="s">
        <v>73</v>
      </c>
      <c r="P26" s="100" t="s">
        <v>177</v>
      </c>
      <c r="Q26" s="100" t="s">
        <v>76</v>
      </c>
      <c r="R26" s="100" t="s">
        <v>178</v>
      </c>
      <c r="S26" s="100">
        <v>3</v>
      </c>
      <c r="T26" s="100"/>
      <c r="U26" s="249">
        <v>39490</v>
      </c>
    </row>
    <row r="27" spans="2:21" ht="10.5" customHeight="1">
      <c r="B27" s="100"/>
      <c r="C27" s="101"/>
      <c r="D27" s="101"/>
      <c r="E27" s="100"/>
      <c r="F27" s="100"/>
      <c r="G27" s="248"/>
      <c r="H27" s="248"/>
      <c r="I27" s="248"/>
      <c r="J27" s="248"/>
      <c r="K27" s="248"/>
      <c r="L27" s="248"/>
      <c r="M27" s="248"/>
      <c r="N27" s="248"/>
      <c r="O27" s="248"/>
      <c r="P27" s="100"/>
      <c r="Q27" s="100"/>
      <c r="R27" s="100"/>
      <c r="S27" s="100"/>
      <c r="T27" s="100"/>
      <c r="U27" s="249"/>
    </row>
    <row r="28" spans="2:21" ht="10.5" customHeight="1">
      <c r="B28" s="100"/>
      <c r="C28" s="101"/>
      <c r="D28" s="102"/>
      <c r="E28" s="83"/>
      <c r="F28" s="248" t="s">
        <v>179</v>
      </c>
      <c r="G28" s="248"/>
      <c r="H28" s="248"/>
      <c r="I28" s="248"/>
      <c r="J28" s="248"/>
      <c r="K28" s="248"/>
      <c r="L28" s="248" t="s">
        <v>180</v>
      </c>
      <c r="M28" s="248">
        <v>0.5</v>
      </c>
      <c r="N28" s="248">
        <v>300</v>
      </c>
      <c r="O28" s="248" t="s">
        <v>79</v>
      </c>
      <c r="P28" s="100" t="s">
        <v>181</v>
      </c>
      <c r="Q28" s="100" t="s">
        <v>76</v>
      </c>
      <c r="R28" s="100" t="s">
        <v>182</v>
      </c>
      <c r="S28" s="100">
        <v>2</v>
      </c>
      <c r="T28" s="100"/>
      <c r="U28" s="249">
        <v>39491</v>
      </c>
    </row>
    <row r="29" spans="2:21" ht="10.5" customHeight="1">
      <c r="B29" s="100"/>
      <c r="C29" s="101"/>
      <c r="D29" s="101"/>
      <c r="E29" s="100"/>
      <c r="F29" s="248"/>
      <c r="G29" s="248"/>
      <c r="H29" s="248"/>
      <c r="I29" s="248"/>
      <c r="J29" s="248"/>
      <c r="K29" s="248"/>
      <c r="L29" s="248"/>
      <c r="M29" s="248"/>
      <c r="N29" s="248"/>
      <c r="O29" s="248"/>
      <c r="P29" s="100"/>
      <c r="Q29" s="100"/>
      <c r="R29" s="100"/>
      <c r="S29" s="100"/>
      <c r="T29" s="100"/>
      <c r="U29" s="249"/>
    </row>
    <row r="30" spans="2:21" ht="10.5" customHeight="1">
      <c r="B30" s="100"/>
      <c r="C30" s="101"/>
      <c r="D30" s="102"/>
      <c r="E30" s="83"/>
      <c r="F30" s="248" t="s">
        <v>183</v>
      </c>
      <c r="G30" s="248"/>
      <c r="H30" s="248"/>
      <c r="I30" s="248"/>
      <c r="J30" s="248"/>
      <c r="K30" s="248"/>
      <c r="L30" s="248" t="s">
        <v>184</v>
      </c>
      <c r="M30" s="248">
        <v>0.5</v>
      </c>
      <c r="N30" s="248">
        <v>100</v>
      </c>
      <c r="O30" s="248"/>
      <c r="P30" s="100" t="s">
        <v>185</v>
      </c>
      <c r="Q30" s="100" t="s">
        <v>76</v>
      </c>
      <c r="R30" s="100" t="s">
        <v>186</v>
      </c>
      <c r="S30" s="100">
        <v>2</v>
      </c>
      <c r="T30" s="100"/>
      <c r="U30" s="249">
        <v>39492</v>
      </c>
    </row>
    <row r="31" spans="2:21" ht="10.5" customHeight="1">
      <c r="B31" s="100"/>
      <c r="C31" s="101"/>
      <c r="D31" s="101"/>
      <c r="E31" s="101"/>
      <c r="F31" s="248"/>
      <c r="G31" s="248"/>
      <c r="H31" s="248"/>
      <c r="I31" s="248"/>
      <c r="J31" s="248"/>
      <c r="K31" s="248"/>
      <c r="L31" s="248"/>
      <c r="M31" s="248"/>
      <c r="N31" s="248"/>
      <c r="O31" s="248"/>
      <c r="P31" s="100"/>
      <c r="Q31" s="100"/>
      <c r="R31" s="100"/>
      <c r="S31" s="100"/>
      <c r="T31" s="100"/>
      <c r="U31" s="249"/>
    </row>
    <row r="32" spans="2:21" ht="10.5" customHeight="1">
      <c r="B32" s="100"/>
      <c r="C32" s="101"/>
      <c r="D32" s="101"/>
      <c r="E32" s="102"/>
      <c r="F32" s="83"/>
      <c r="G32" s="248" t="s">
        <v>187</v>
      </c>
      <c r="H32" s="248"/>
      <c r="I32" s="248"/>
      <c r="J32" s="248"/>
      <c r="K32" s="248"/>
      <c r="L32" s="248" t="s">
        <v>188</v>
      </c>
      <c r="M32" s="248">
        <v>0.5</v>
      </c>
      <c r="N32" s="248">
        <v>1</v>
      </c>
      <c r="O32" s="248" t="s">
        <v>75</v>
      </c>
      <c r="P32" s="100" t="s">
        <v>189</v>
      </c>
      <c r="Q32" s="100" t="s">
        <v>76</v>
      </c>
      <c r="R32" s="100" t="s">
        <v>190</v>
      </c>
      <c r="S32" s="100">
        <v>3</v>
      </c>
      <c r="T32" s="100"/>
      <c r="U32" s="249">
        <v>39493</v>
      </c>
    </row>
    <row r="33" spans="2:21" ht="10.5" customHeight="1">
      <c r="B33" s="100"/>
      <c r="C33" s="101"/>
      <c r="D33" s="101"/>
      <c r="E33" s="101"/>
      <c r="F33" s="100"/>
      <c r="G33" s="248"/>
      <c r="H33" s="248"/>
      <c r="I33" s="248"/>
      <c r="J33" s="248"/>
      <c r="K33" s="248"/>
      <c r="L33" s="248"/>
      <c r="M33" s="248"/>
      <c r="N33" s="248"/>
      <c r="O33" s="248"/>
      <c r="P33" s="100"/>
      <c r="Q33" s="100"/>
      <c r="R33" s="100"/>
      <c r="S33" s="100"/>
      <c r="T33" s="100"/>
      <c r="U33" s="249"/>
    </row>
    <row r="34" spans="2:21" ht="10.5" customHeight="1">
      <c r="B34" s="100"/>
      <c r="C34" s="101"/>
      <c r="D34" s="101"/>
      <c r="E34" s="102"/>
      <c r="F34" s="83"/>
      <c r="G34" s="248" t="s">
        <v>191</v>
      </c>
      <c r="H34" s="248"/>
      <c r="I34" s="248"/>
      <c r="J34" s="248"/>
      <c r="K34" s="248"/>
      <c r="L34" s="248" t="s">
        <v>192</v>
      </c>
      <c r="M34" s="248">
        <v>0.5</v>
      </c>
      <c r="N34" s="248">
        <v>1</v>
      </c>
      <c r="O34" s="248" t="s">
        <v>73</v>
      </c>
      <c r="P34" s="100" t="s">
        <v>193</v>
      </c>
      <c r="Q34" s="100" t="s">
        <v>76</v>
      </c>
      <c r="R34" s="100" t="s">
        <v>194</v>
      </c>
      <c r="S34" s="100">
        <v>3</v>
      </c>
      <c r="T34" s="100"/>
      <c r="U34" s="249">
        <v>39494</v>
      </c>
    </row>
    <row r="35" spans="2:21" ht="10.5" customHeight="1">
      <c r="B35" s="100"/>
      <c r="C35" s="101"/>
      <c r="D35" s="101"/>
      <c r="E35" s="100"/>
      <c r="F35" s="100"/>
      <c r="G35" s="248"/>
      <c r="H35" s="248"/>
      <c r="I35" s="248"/>
      <c r="J35" s="248"/>
      <c r="K35" s="248"/>
      <c r="L35" s="248"/>
      <c r="M35" s="248"/>
      <c r="N35" s="248"/>
      <c r="O35" s="248"/>
      <c r="P35" s="100"/>
      <c r="Q35" s="100"/>
      <c r="R35" s="100"/>
      <c r="S35" s="100"/>
      <c r="T35" s="100"/>
      <c r="U35" s="249"/>
    </row>
    <row r="36" spans="2:21" ht="10.5" customHeight="1">
      <c r="B36" s="100"/>
      <c r="C36" s="101"/>
      <c r="D36" s="102"/>
      <c r="E36" s="83"/>
      <c r="F36" s="248" t="s">
        <v>195</v>
      </c>
      <c r="G36" s="248"/>
      <c r="H36" s="248"/>
      <c r="I36" s="248"/>
      <c r="J36" s="248"/>
      <c r="K36" s="248"/>
      <c r="L36" s="248" t="s">
        <v>196</v>
      </c>
      <c r="M36" s="248">
        <v>0.5</v>
      </c>
      <c r="N36" s="248">
        <v>100</v>
      </c>
      <c r="O36" s="248"/>
      <c r="P36" s="100" t="s">
        <v>197</v>
      </c>
      <c r="Q36" s="100" t="s">
        <v>76</v>
      </c>
      <c r="R36" s="100" t="s">
        <v>198</v>
      </c>
      <c r="S36" s="100">
        <v>2</v>
      </c>
      <c r="T36" s="100"/>
      <c r="U36" s="249">
        <v>39495</v>
      </c>
    </row>
    <row r="37" spans="2:21" ht="10.5" customHeight="1">
      <c r="B37" s="100"/>
      <c r="C37" s="101"/>
      <c r="D37" s="101"/>
      <c r="E37" s="101"/>
      <c r="F37" s="248"/>
      <c r="G37" s="248"/>
      <c r="H37" s="248"/>
      <c r="I37" s="248"/>
      <c r="J37" s="248"/>
      <c r="K37" s="248"/>
      <c r="L37" s="248"/>
      <c r="M37" s="248"/>
      <c r="N37" s="248"/>
      <c r="O37" s="248"/>
      <c r="P37" s="100"/>
      <c r="Q37" s="100"/>
      <c r="R37" s="100"/>
      <c r="S37" s="100"/>
      <c r="T37" s="100"/>
      <c r="U37" s="249"/>
    </row>
    <row r="38" spans="2:21" ht="10.5" customHeight="1">
      <c r="B38" s="100"/>
      <c r="C38" s="101"/>
      <c r="D38" s="101"/>
      <c r="E38" s="102"/>
      <c r="F38" s="83"/>
      <c r="G38" s="248" t="s">
        <v>199</v>
      </c>
      <c r="H38" s="248"/>
      <c r="I38" s="248"/>
      <c r="J38" s="248"/>
      <c r="K38" s="248"/>
      <c r="L38" s="248" t="s">
        <v>200</v>
      </c>
      <c r="M38" s="248">
        <v>0.5</v>
      </c>
      <c r="N38" s="248">
        <v>50</v>
      </c>
      <c r="O38" s="248" t="s">
        <v>144</v>
      </c>
      <c r="P38" s="100" t="s">
        <v>201</v>
      </c>
      <c r="Q38" s="100" t="s">
        <v>76</v>
      </c>
      <c r="R38" s="100" t="s">
        <v>144</v>
      </c>
      <c r="S38" s="100">
        <v>3</v>
      </c>
      <c r="T38" s="100"/>
      <c r="U38" s="249">
        <v>39496</v>
      </c>
    </row>
    <row r="39" spans="2:21" ht="10.5" customHeight="1">
      <c r="B39" s="100"/>
      <c r="C39" s="101"/>
      <c r="D39" s="101"/>
      <c r="E39" s="101"/>
      <c r="F39" s="100"/>
      <c r="G39" s="248"/>
      <c r="H39" s="248"/>
      <c r="I39" s="248"/>
      <c r="J39" s="248"/>
      <c r="K39" s="248"/>
      <c r="L39" s="248"/>
      <c r="M39" s="248"/>
      <c r="N39" s="248"/>
      <c r="O39" s="248"/>
      <c r="P39" s="100"/>
      <c r="Q39" s="100"/>
      <c r="R39" s="100"/>
      <c r="S39" s="100"/>
      <c r="T39" s="100"/>
      <c r="U39" s="249"/>
    </row>
    <row r="40" spans="2:21" ht="10.5" customHeight="1">
      <c r="B40" s="100"/>
      <c r="C40" s="101"/>
      <c r="D40" s="101"/>
      <c r="E40" s="102"/>
      <c r="F40" s="83"/>
      <c r="G40" s="248" t="s">
        <v>202</v>
      </c>
      <c r="H40" s="248"/>
      <c r="I40" s="248"/>
      <c r="J40" s="248"/>
      <c r="K40" s="248"/>
      <c r="L40" s="248" t="s">
        <v>203</v>
      </c>
      <c r="M40" s="248">
        <v>0.5</v>
      </c>
      <c r="N40" s="248">
        <v>50</v>
      </c>
      <c r="O40" s="248" t="s">
        <v>148</v>
      </c>
      <c r="P40" s="100" t="s">
        <v>204</v>
      </c>
      <c r="Q40" s="100" t="s">
        <v>76</v>
      </c>
      <c r="R40" s="100" t="s">
        <v>148</v>
      </c>
      <c r="S40" s="100">
        <v>3</v>
      </c>
      <c r="T40" s="100"/>
      <c r="U40" s="249">
        <v>39497</v>
      </c>
    </row>
    <row r="41" spans="2:21" ht="10.5" customHeight="1">
      <c r="B41" s="100"/>
      <c r="C41" s="101"/>
      <c r="D41" s="101"/>
      <c r="E41" s="101"/>
      <c r="F41" s="100"/>
      <c r="G41" s="248"/>
      <c r="H41" s="248"/>
      <c r="I41" s="248"/>
      <c r="J41" s="248"/>
      <c r="K41" s="248"/>
      <c r="L41" s="248"/>
      <c r="M41" s="248"/>
      <c r="N41" s="248"/>
      <c r="O41" s="248"/>
      <c r="P41" s="100"/>
      <c r="Q41" s="100"/>
      <c r="R41" s="100"/>
      <c r="S41" s="100"/>
      <c r="T41" s="100"/>
      <c r="U41" s="249"/>
    </row>
    <row r="42" spans="2:21" ht="10.5" customHeight="1">
      <c r="B42" s="100"/>
      <c r="C42" s="101"/>
      <c r="D42" s="101"/>
      <c r="E42" s="102"/>
      <c r="F42" s="83"/>
      <c r="G42" s="248" t="s">
        <v>205</v>
      </c>
      <c r="H42" s="248"/>
      <c r="I42" s="248"/>
      <c r="J42" s="248"/>
      <c r="K42" s="248"/>
      <c r="L42" s="248" t="s">
        <v>206</v>
      </c>
      <c r="M42" s="248">
        <v>0.5</v>
      </c>
      <c r="N42" s="248">
        <v>50</v>
      </c>
      <c r="O42" s="248" t="s">
        <v>148</v>
      </c>
      <c r="P42" s="100" t="s">
        <v>207</v>
      </c>
      <c r="Q42" s="100" t="s">
        <v>76</v>
      </c>
      <c r="R42" s="100" t="s">
        <v>208</v>
      </c>
      <c r="S42" s="100">
        <v>3</v>
      </c>
      <c r="T42" s="100"/>
      <c r="U42" s="249">
        <v>39498</v>
      </c>
    </row>
    <row r="43" spans="2:21" ht="10.5" customHeight="1">
      <c r="B43" s="100"/>
      <c r="C43" s="101"/>
      <c r="D43" s="101"/>
      <c r="E43" s="100"/>
      <c r="F43" s="100"/>
      <c r="G43" s="248"/>
      <c r="H43" s="248"/>
      <c r="I43" s="248"/>
      <c r="J43" s="248"/>
      <c r="K43" s="248"/>
      <c r="L43" s="248"/>
      <c r="M43" s="248"/>
      <c r="N43" s="248"/>
      <c r="O43" s="248"/>
      <c r="P43" s="100"/>
      <c r="Q43" s="100"/>
      <c r="R43" s="100"/>
      <c r="S43" s="100"/>
      <c r="T43" s="100"/>
      <c r="U43" s="249"/>
    </row>
    <row r="44" spans="2:21" ht="10.5" customHeight="1">
      <c r="B44" s="100"/>
      <c r="C44" s="101"/>
      <c r="D44" s="102"/>
      <c r="E44" s="83"/>
      <c r="F44" s="248" t="s">
        <v>209</v>
      </c>
      <c r="G44" s="248"/>
      <c r="H44" s="248"/>
      <c r="I44" s="248"/>
      <c r="J44" s="248"/>
      <c r="K44" s="248"/>
      <c r="L44" s="248" t="s">
        <v>210</v>
      </c>
      <c r="M44" s="248">
        <v>0.5</v>
      </c>
      <c r="N44" s="248">
        <v>50</v>
      </c>
      <c r="O44" s="248" t="s">
        <v>136</v>
      </c>
      <c r="P44" s="100" t="s">
        <v>211</v>
      </c>
      <c r="Q44" s="100" t="s">
        <v>76</v>
      </c>
      <c r="R44" s="100" t="s">
        <v>138</v>
      </c>
      <c r="S44" s="100">
        <v>2</v>
      </c>
      <c r="T44" s="100"/>
      <c r="U44" s="249">
        <v>39499</v>
      </c>
    </row>
    <row r="45" spans="2:21" ht="10.5" customHeight="1">
      <c r="B45" s="100"/>
      <c r="C45" s="101"/>
      <c r="D45" s="101"/>
      <c r="E45" s="100"/>
      <c r="F45" s="248"/>
      <c r="G45" s="248"/>
      <c r="H45" s="248"/>
      <c r="I45" s="248"/>
      <c r="J45" s="248"/>
      <c r="K45" s="248"/>
      <c r="L45" s="248"/>
      <c r="M45" s="248"/>
      <c r="N45" s="248"/>
      <c r="O45" s="248"/>
      <c r="P45" s="100"/>
      <c r="Q45" s="100"/>
      <c r="R45" s="100"/>
      <c r="S45" s="100"/>
      <c r="T45" s="100"/>
      <c r="U45" s="249"/>
    </row>
    <row r="46" spans="2:21" ht="10.5" customHeight="1">
      <c r="B46" s="100"/>
      <c r="C46" s="101"/>
      <c r="D46" s="102"/>
      <c r="E46" s="83"/>
      <c r="F46" s="248" t="s">
        <v>212</v>
      </c>
      <c r="G46" s="248"/>
      <c r="H46" s="248"/>
      <c r="I46" s="248"/>
      <c r="J46" s="248"/>
      <c r="K46" s="248"/>
      <c r="L46" s="248" t="s">
        <v>213</v>
      </c>
      <c r="M46" s="248">
        <v>0.5</v>
      </c>
      <c r="N46" s="248">
        <v>100</v>
      </c>
      <c r="O46" s="248" t="s">
        <v>214</v>
      </c>
      <c r="P46" s="100" t="s">
        <v>215</v>
      </c>
      <c r="Q46" s="100" t="s">
        <v>76</v>
      </c>
      <c r="R46" s="100" t="s">
        <v>216</v>
      </c>
      <c r="S46" s="100">
        <v>2</v>
      </c>
      <c r="T46" s="100"/>
      <c r="U46" s="249">
        <v>39500</v>
      </c>
    </row>
    <row r="47" spans="2:21" ht="10.5" customHeight="1">
      <c r="B47" s="100"/>
      <c r="C47" s="101"/>
      <c r="D47" s="100"/>
      <c r="E47" s="100"/>
      <c r="F47" s="248"/>
      <c r="G47" s="248"/>
      <c r="H47" s="248"/>
      <c r="I47" s="248"/>
      <c r="J47" s="248"/>
      <c r="K47" s="248"/>
      <c r="L47" s="248"/>
      <c r="M47" s="248"/>
      <c r="N47" s="248"/>
      <c r="O47" s="248"/>
      <c r="P47" s="100"/>
      <c r="Q47" s="100"/>
      <c r="R47" s="100"/>
      <c r="S47" s="100"/>
      <c r="T47" s="100"/>
      <c r="U47" s="249"/>
    </row>
    <row r="48" spans="2:21" ht="10.5" customHeight="1">
      <c r="B48" s="100"/>
      <c r="C48" s="102"/>
      <c r="D48" s="83"/>
      <c r="E48" s="248" t="s">
        <v>217</v>
      </c>
      <c r="F48" s="248"/>
      <c r="G48" s="248"/>
      <c r="H48" s="248"/>
      <c r="I48" s="248"/>
      <c r="J48" s="248"/>
      <c r="K48" s="248"/>
      <c r="L48" s="248" t="s">
        <v>218</v>
      </c>
      <c r="M48" s="248">
        <v>1</v>
      </c>
      <c r="N48" s="248">
        <v>1</v>
      </c>
      <c r="O48" s="248" t="s">
        <v>219</v>
      </c>
      <c r="P48" s="100" t="s">
        <v>220</v>
      </c>
      <c r="Q48" s="100" t="s">
        <v>136</v>
      </c>
      <c r="R48" s="100" t="s">
        <v>138</v>
      </c>
      <c r="S48" s="100">
        <v>1</v>
      </c>
      <c r="T48" s="100"/>
      <c r="U48" s="249">
        <v>39501</v>
      </c>
    </row>
    <row r="49" spans="2:21" ht="10.5" customHeight="1">
      <c r="B49" s="100"/>
      <c r="C49" s="101"/>
      <c r="D49" s="101"/>
      <c r="E49" s="248"/>
      <c r="F49" s="248"/>
      <c r="G49" s="248"/>
      <c r="H49" s="248"/>
      <c r="I49" s="248"/>
      <c r="J49" s="248"/>
      <c r="K49" s="248"/>
      <c r="L49" s="248"/>
      <c r="M49" s="248"/>
      <c r="N49" s="248"/>
      <c r="O49" s="248"/>
      <c r="P49" s="100"/>
      <c r="Q49" s="100"/>
      <c r="R49" s="100"/>
      <c r="S49" s="100"/>
      <c r="T49" s="100"/>
      <c r="U49" s="249"/>
    </row>
    <row r="50" spans="2:21" ht="10.5" customHeight="1">
      <c r="B50" s="100"/>
      <c r="C50" s="101"/>
      <c r="D50" s="102"/>
      <c r="E50" s="83"/>
      <c r="F50" s="248" t="s">
        <v>221</v>
      </c>
      <c r="G50" s="248"/>
      <c r="H50" s="248"/>
      <c r="I50" s="248"/>
      <c r="J50" s="248"/>
      <c r="K50" s="248"/>
      <c r="L50" s="248" t="s">
        <v>222</v>
      </c>
      <c r="M50" s="248">
        <v>1</v>
      </c>
      <c r="N50" s="248">
        <v>1</v>
      </c>
      <c r="O50" s="248" t="s">
        <v>75</v>
      </c>
      <c r="P50" s="100" t="s">
        <v>223</v>
      </c>
      <c r="Q50" s="100" t="s">
        <v>136</v>
      </c>
      <c r="R50" s="100" t="s">
        <v>174</v>
      </c>
      <c r="S50" s="100">
        <v>2</v>
      </c>
      <c r="T50" s="100"/>
      <c r="U50" s="249">
        <v>39502</v>
      </c>
    </row>
    <row r="51" spans="2:21" ht="10.5" customHeight="1">
      <c r="B51" s="100"/>
      <c r="C51" s="101"/>
      <c r="D51" s="101"/>
      <c r="E51" s="100"/>
      <c r="F51" s="248"/>
      <c r="G51" s="248"/>
      <c r="H51" s="248"/>
      <c r="I51" s="248"/>
      <c r="J51" s="248"/>
      <c r="K51" s="248"/>
      <c r="L51" s="248"/>
      <c r="M51" s="248"/>
      <c r="N51" s="248"/>
      <c r="O51" s="248"/>
      <c r="P51" s="100"/>
      <c r="Q51" s="100"/>
      <c r="R51" s="100"/>
      <c r="S51" s="100"/>
      <c r="T51" s="100"/>
      <c r="U51" s="249"/>
    </row>
    <row r="52" spans="2:21" ht="10.5" customHeight="1">
      <c r="B52" s="100"/>
      <c r="C52" s="101"/>
      <c r="D52" s="102"/>
      <c r="E52" s="83"/>
      <c r="F52" s="248" t="s">
        <v>224</v>
      </c>
      <c r="G52" s="248"/>
      <c r="H52" s="248"/>
      <c r="I52" s="248"/>
      <c r="J52" s="248"/>
      <c r="K52" s="248"/>
      <c r="L52" s="248" t="s">
        <v>225</v>
      </c>
      <c r="M52" s="248">
        <v>1</v>
      </c>
      <c r="N52" s="248">
        <v>1</v>
      </c>
      <c r="O52" s="248" t="s">
        <v>73</v>
      </c>
      <c r="P52" s="100" t="s">
        <v>226</v>
      </c>
      <c r="Q52" s="100" t="s">
        <v>136</v>
      </c>
      <c r="R52" s="100" t="s">
        <v>178</v>
      </c>
      <c r="S52" s="100">
        <v>2</v>
      </c>
      <c r="T52" s="100"/>
      <c r="U52" s="249">
        <v>39503</v>
      </c>
    </row>
    <row r="53" spans="2:21" ht="10.5" customHeight="1">
      <c r="B53" s="100"/>
      <c r="C53" s="101"/>
      <c r="D53" s="101"/>
      <c r="E53" s="100"/>
      <c r="F53" s="248"/>
      <c r="G53" s="248"/>
      <c r="H53" s="248"/>
      <c r="I53" s="248"/>
      <c r="J53" s="248"/>
      <c r="K53" s="248"/>
      <c r="L53" s="248"/>
      <c r="M53" s="248"/>
      <c r="N53" s="248"/>
      <c r="O53" s="248"/>
      <c r="P53" s="100"/>
      <c r="Q53" s="100"/>
      <c r="R53" s="100"/>
      <c r="S53" s="100"/>
      <c r="T53" s="100"/>
      <c r="U53" s="249"/>
    </row>
    <row r="54" spans="2:21" ht="10.5" customHeight="1">
      <c r="B54" s="100"/>
      <c r="C54" s="101"/>
      <c r="D54" s="102"/>
      <c r="E54" s="83"/>
      <c r="F54" s="248" t="s">
        <v>227</v>
      </c>
      <c r="G54" s="248"/>
      <c r="H54" s="248"/>
      <c r="I54" s="248"/>
      <c r="J54" s="248"/>
      <c r="K54" s="248"/>
      <c r="L54" s="248" t="s">
        <v>228</v>
      </c>
      <c r="M54" s="248">
        <v>1</v>
      </c>
      <c r="N54" s="248">
        <v>1</v>
      </c>
      <c r="O54" s="248" t="s">
        <v>79</v>
      </c>
      <c r="P54" s="100" t="s">
        <v>229</v>
      </c>
      <c r="Q54" s="100" t="s">
        <v>136</v>
      </c>
      <c r="R54" s="100" t="s">
        <v>182</v>
      </c>
      <c r="S54" s="100">
        <v>2</v>
      </c>
      <c r="T54" s="100"/>
      <c r="U54" s="249">
        <v>39504</v>
      </c>
    </row>
    <row r="55" spans="2:21" ht="10.5" customHeight="1">
      <c r="B55" s="100"/>
      <c r="C55" s="101"/>
      <c r="D55" s="101"/>
      <c r="E55" s="100"/>
      <c r="F55" s="248"/>
      <c r="G55" s="248"/>
      <c r="H55" s="248"/>
      <c r="I55" s="248"/>
      <c r="J55" s="248"/>
      <c r="K55" s="248"/>
      <c r="L55" s="248"/>
      <c r="M55" s="248"/>
      <c r="N55" s="248"/>
      <c r="O55" s="248"/>
      <c r="P55" s="100"/>
      <c r="Q55" s="100"/>
      <c r="R55" s="100"/>
      <c r="S55" s="100"/>
      <c r="T55" s="100"/>
      <c r="U55" s="249"/>
    </row>
    <row r="56" spans="2:21" ht="10.5" customHeight="1">
      <c r="B56" s="100"/>
      <c r="C56" s="101"/>
      <c r="D56" s="102"/>
      <c r="E56" s="83"/>
      <c r="F56" s="248" t="s">
        <v>230</v>
      </c>
      <c r="G56" s="248"/>
      <c r="H56" s="248"/>
      <c r="I56" s="248"/>
      <c r="J56" s="248"/>
      <c r="K56" s="248"/>
      <c r="L56" s="248" t="s">
        <v>231</v>
      </c>
      <c r="M56" s="248">
        <v>1</v>
      </c>
      <c r="N56" s="248">
        <v>1</v>
      </c>
      <c r="O56" s="248" t="s">
        <v>148</v>
      </c>
      <c r="P56" s="100" t="s">
        <v>232</v>
      </c>
      <c r="Q56" s="100" t="s">
        <v>136</v>
      </c>
      <c r="R56" s="100" t="s">
        <v>148</v>
      </c>
      <c r="S56" s="100">
        <v>2</v>
      </c>
      <c r="T56" s="100"/>
      <c r="U56" s="249">
        <v>39505</v>
      </c>
    </row>
    <row r="57" spans="2:21" ht="10.5" customHeight="1">
      <c r="B57" s="100"/>
      <c r="C57" s="101"/>
      <c r="D57" s="101"/>
      <c r="E57" s="100"/>
      <c r="F57" s="248"/>
      <c r="G57" s="248"/>
      <c r="H57" s="248"/>
      <c r="I57" s="248"/>
      <c r="J57" s="248"/>
      <c r="K57" s="248"/>
      <c r="L57" s="248"/>
      <c r="M57" s="248"/>
      <c r="N57" s="248"/>
      <c r="O57" s="248"/>
      <c r="P57" s="100"/>
      <c r="Q57" s="100"/>
      <c r="R57" s="100"/>
      <c r="S57" s="100"/>
      <c r="T57" s="100"/>
      <c r="U57" s="249"/>
    </row>
    <row r="58" spans="2:21" ht="10.5" customHeight="1">
      <c r="B58" s="100"/>
      <c r="C58" s="101"/>
      <c r="D58" s="102"/>
      <c r="E58" s="83"/>
      <c r="F58" s="248" t="s">
        <v>233</v>
      </c>
      <c r="G58" s="248"/>
      <c r="H58" s="248"/>
      <c r="I58" s="248"/>
      <c r="J58" s="248"/>
      <c r="K58" s="248"/>
      <c r="L58" s="248" t="s">
        <v>234</v>
      </c>
      <c r="M58" s="248">
        <v>1</v>
      </c>
      <c r="N58" s="248">
        <v>1</v>
      </c>
      <c r="O58" s="248" t="s">
        <v>148</v>
      </c>
      <c r="P58" s="100" t="s">
        <v>235</v>
      </c>
      <c r="Q58" s="100" t="s">
        <v>136</v>
      </c>
      <c r="R58" s="100" t="s">
        <v>208</v>
      </c>
      <c r="S58" s="100">
        <v>2</v>
      </c>
      <c r="T58" s="100"/>
      <c r="U58" s="249">
        <v>39506</v>
      </c>
    </row>
    <row r="59" spans="2:21" ht="10.5" customHeight="1">
      <c r="B59" s="100"/>
      <c r="C59" s="101"/>
      <c r="D59" s="101"/>
      <c r="E59" s="100"/>
      <c r="F59" s="248"/>
      <c r="G59" s="248"/>
      <c r="H59" s="248"/>
      <c r="I59" s="248"/>
      <c r="J59" s="248"/>
      <c r="K59" s="248"/>
      <c r="L59" s="248"/>
      <c r="M59" s="248"/>
      <c r="N59" s="248"/>
      <c r="O59" s="248"/>
      <c r="P59" s="100"/>
      <c r="Q59" s="100"/>
      <c r="R59" s="100"/>
      <c r="S59" s="100"/>
      <c r="T59" s="100"/>
      <c r="U59" s="249"/>
    </row>
    <row r="60" spans="2:21" ht="10.5" customHeight="1">
      <c r="B60" s="100"/>
      <c r="C60" s="101"/>
      <c r="D60" s="102"/>
      <c r="E60" s="83"/>
      <c r="F60" s="248" t="s">
        <v>236</v>
      </c>
      <c r="G60" s="248"/>
      <c r="H60" s="248"/>
      <c r="I60" s="248"/>
      <c r="J60" s="248"/>
      <c r="K60" s="248"/>
      <c r="L60" s="248" t="s">
        <v>237</v>
      </c>
      <c r="M60" s="248">
        <v>1</v>
      </c>
      <c r="N60" s="248">
        <v>1</v>
      </c>
      <c r="O60" s="248" t="s">
        <v>157</v>
      </c>
      <c r="P60" s="100" t="s">
        <v>238</v>
      </c>
      <c r="Q60" s="100" t="s">
        <v>136</v>
      </c>
      <c r="R60" s="100" t="s">
        <v>157</v>
      </c>
      <c r="S60" s="100">
        <v>2</v>
      </c>
      <c r="T60" s="100"/>
      <c r="U60" s="249">
        <v>39507</v>
      </c>
    </row>
    <row r="61" spans="2:21" ht="10.5" customHeight="1">
      <c r="B61" s="100"/>
      <c r="C61" s="101"/>
      <c r="D61" s="100"/>
      <c r="E61" s="100"/>
      <c r="F61" s="248"/>
      <c r="G61" s="248"/>
      <c r="H61" s="248"/>
      <c r="I61" s="248"/>
      <c r="J61" s="248"/>
      <c r="K61" s="248"/>
      <c r="L61" s="248"/>
      <c r="M61" s="248"/>
      <c r="N61" s="248"/>
      <c r="O61" s="248"/>
      <c r="P61" s="100"/>
      <c r="Q61" s="100"/>
      <c r="R61" s="100"/>
      <c r="S61" s="100"/>
      <c r="T61" s="100"/>
      <c r="U61" s="249"/>
    </row>
    <row r="62" spans="2:21" ht="10.5" customHeight="1">
      <c r="B62" s="100"/>
      <c r="C62" s="102"/>
      <c r="D62" s="83"/>
      <c r="E62" s="248" t="s">
        <v>239</v>
      </c>
      <c r="F62" s="248"/>
      <c r="G62" s="248"/>
      <c r="H62" s="248"/>
      <c r="I62" s="248"/>
      <c r="J62" s="248"/>
      <c r="K62" s="248"/>
      <c r="L62" s="248" t="s">
        <v>240</v>
      </c>
      <c r="M62" s="248">
        <v>1</v>
      </c>
      <c r="N62" s="248">
        <v>1</v>
      </c>
      <c r="O62" s="248" t="s">
        <v>219</v>
      </c>
      <c r="P62" s="100" t="s">
        <v>241</v>
      </c>
      <c r="Q62" s="100" t="s">
        <v>214</v>
      </c>
      <c r="R62" s="100" t="s">
        <v>216</v>
      </c>
      <c r="S62" s="100">
        <v>1</v>
      </c>
      <c r="T62" s="100"/>
      <c r="U62" s="249">
        <v>39508</v>
      </c>
    </row>
    <row r="63" spans="2:21" ht="10.5" customHeight="1">
      <c r="B63" s="100"/>
      <c r="C63" s="101"/>
      <c r="D63" s="101"/>
      <c r="E63" s="248"/>
      <c r="F63" s="248"/>
      <c r="G63" s="248"/>
      <c r="H63" s="248"/>
      <c r="I63" s="248"/>
      <c r="J63" s="248"/>
      <c r="K63" s="248"/>
      <c r="L63" s="248"/>
      <c r="M63" s="248"/>
      <c r="N63" s="248"/>
      <c r="O63" s="248"/>
      <c r="P63" s="100"/>
      <c r="Q63" s="100"/>
      <c r="R63" s="100"/>
      <c r="S63" s="100"/>
      <c r="T63" s="100"/>
      <c r="U63" s="249"/>
    </row>
    <row r="64" spans="2:21" ht="10.5" customHeight="1">
      <c r="B64" s="100"/>
      <c r="C64" s="101"/>
      <c r="D64" s="102"/>
      <c r="E64" s="83"/>
      <c r="F64" s="248" t="s">
        <v>242</v>
      </c>
      <c r="G64" s="248"/>
      <c r="H64" s="248"/>
      <c r="I64" s="248"/>
      <c r="J64" s="248"/>
      <c r="K64" s="248"/>
      <c r="L64" s="248" t="s">
        <v>243</v>
      </c>
      <c r="M64" s="248">
        <v>1</v>
      </c>
      <c r="N64" s="248">
        <v>1</v>
      </c>
      <c r="O64" s="248" t="s">
        <v>136</v>
      </c>
      <c r="P64" s="100" t="s">
        <v>244</v>
      </c>
      <c r="Q64" s="100" t="s">
        <v>214</v>
      </c>
      <c r="R64" s="100" t="s">
        <v>138</v>
      </c>
      <c r="S64" s="100">
        <v>2</v>
      </c>
      <c r="T64" s="100"/>
      <c r="U64" s="249">
        <v>39509</v>
      </c>
    </row>
    <row r="65" spans="2:21" ht="10.5" customHeight="1">
      <c r="B65" s="100"/>
      <c r="C65" s="101"/>
      <c r="D65" s="101"/>
      <c r="E65" s="100"/>
      <c r="F65" s="248"/>
      <c r="G65" s="248"/>
      <c r="H65" s="248"/>
      <c r="I65" s="248"/>
      <c r="J65" s="248"/>
      <c r="K65" s="248"/>
      <c r="L65" s="248"/>
      <c r="M65" s="248"/>
      <c r="N65" s="248"/>
      <c r="O65" s="248"/>
      <c r="P65" s="100"/>
      <c r="Q65" s="100"/>
      <c r="R65" s="100"/>
      <c r="S65" s="100"/>
      <c r="T65" s="100"/>
      <c r="U65" s="249"/>
    </row>
    <row r="66" spans="2:21" ht="10.5" customHeight="1">
      <c r="B66" s="100"/>
      <c r="C66" s="101"/>
      <c r="D66" s="102"/>
      <c r="E66" s="83"/>
      <c r="F66" s="248" t="s">
        <v>245</v>
      </c>
      <c r="G66" s="248"/>
      <c r="H66" s="248"/>
      <c r="I66" s="248"/>
      <c r="J66" s="248"/>
      <c r="K66" s="248"/>
      <c r="L66" s="248" t="s">
        <v>246</v>
      </c>
      <c r="M66" s="248">
        <v>1</v>
      </c>
      <c r="N66" s="248">
        <v>1</v>
      </c>
      <c r="O66" s="248" t="s">
        <v>79</v>
      </c>
      <c r="P66" s="100" t="s">
        <v>247</v>
      </c>
      <c r="Q66" s="100" t="s">
        <v>214</v>
      </c>
      <c r="R66" s="100" t="s">
        <v>248</v>
      </c>
      <c r="S66" s="100">
        <v>2</v>
      </c>
      <c r="T66" s="100"/>
      <c r="U66" s="249">
        <v>39510</v>
      </c>
    </row>
    <row r="67" spans="2:21" ht="10.5" customHeight="1">
      <c r="B67" s="100"/>
      <c r="C67" s="101"/>
      <c r="D67" s="101"/>
      <c r="E67" s="100"/>
      <c r="F67" s="248"/>
      <c r="G67" s="248"/>
      <c r="H67" s="248"/>
      <c r="I67" s="248"/>
      <c r="J67" s="248"/>
      <c r="K67" s="248"/>
      <c r="L67" s="248"/>
      <c r="M67" s="248"/>
      <c r="N67" s="248"/>
      <c r="O67" s="248"/>
      <c r="P67" s="100"/>
      <c r="Q67" s="100"/>
      <c r="R67" s="100"/>
      <c r="S67" s="100"/>
      <c r="T67" s="100"/>
      <c r="U67" s="249"/>
    </row>
    <row r="68" spans="2:21" ht="10.5" customHeight="1">
      <c r="B68" s="100"/>
      <c r="C68" s="101"/>
      <c r="D68" s="102"/>
      <c r="E68" s="83"/>
      <c r="F68" s="248" t="s">
        <v>249</v>
      </c>
      <c r="G68" s="248"/>
      <c r="H68" s="248"/>
      <c r="I68" s="248"/>
      <c r="J68" s="248"/>
      <c r="K68" s="248"/>
      <c r="L68" s="248" t="s">
        <v>250</v>
      </c>
      <c r="M68" s="248">
        <v>1</v>
      </c>
      <c r="N68" s="248">
        <v>1</v>
      </c>
      <c r="O68" s="248" t="s">
        <v>75</v>
      </c>
      <c r="P68" s="100" t="s">
        <v>251</v>
      </c>
      <c r="Q68" s="100" t="s">
        <v>214</v>
      </c>
      <c r="R68" s="100" t="s">
        <v>174</v>
      </c>
      <c r="S68" s="100">
        <v>2</v>
      </c>
      <c r="T68" s="100"/>
      <c r="U68" s="249">
        <v>39511</v>
      </c>
    </row>
    <row r="69" spans="2:21" ht="10.5" customHeight="1">
      <c r="B69" s="100"/>
      <c r="C69" s="101"/>
      <c r="D69" s="101"/>
      <c r="E69" s="100"/>
      <c r="F69" s="248"/>
      <c r="G69" s="248"/>
      <c r="H69" s="248"/>
      <c r="I69" s="248"/>
      <c r="J69" s="248"/>
      <c r="K69" s="248"/>
      <c r="L69" s="248"/>
      <c r="M69" s="248"/>
      <c r="N69" s="248"/>
      <c r="O69" s="248"/>
      <c r="P69" s="100"/>
      <c r="Q69" s="100"/>
      <c r="R69" s="100"/>
      <c r="S69" s="100"/>
      <c r="T69" s="100"/>
      <c r="U69" s="249"/>
    </row>
    <row r="70" spans="2:21" ht="10.5" customHeight="1">
      <c r="B70" s="100"/>
      <c r="C70" s="101"/>
      <c r="D70" s="102"/>
      <c r="E70" s="83"/>
      <c r="F70" s="248" t="s">
        <v>252</v>
      </c>
      <c r="G70" s="248"/>
      <c r="H70" s="248"/>
      <c r="I70" s="248"/>
      <c r="J70" s="248"/>
      <c r="K70" s="248"/>
      <c r="L70" s="248" t="s">
        <v>253</v>
      </c>
      <c r="M70" s="248">
        <v>1</v>
      </c>
      <c r="N70" s="248">
        <v>1</v>
      </c>
      <c r="O70" s="248" t="s">
        <v>148</v>
      </c>
      <c r="P70" s="100" t="s">
        <v>254</v>
      </c>
      <c r="Q70" s="100" t="s">
        <v>214</v>
      </c>
      <c r="R70" s="100" t="s">
        <v>148</v>
      </c>
      <c r="S70" s="100">
        <v>2</v>
      </c>
      <c r="T70" s="100"/>
      <c r="U70" s="249">
        <v>39512</v>
      </c>
    </row>
    <row r="71" spans="2:21" ht="10.5" customHeight="1">
      <c r="B71" s="100"/>
      <c r="C71" s="101"/>
      <c r="D71" s="101"/>
      <c r="E71" s="100"/>
      <c r="F71" s="248"/>
      <c r="G71" s="248"/>
      <c r="H71" s="248"/>
      <c r="I71" s="248"/>
      <c r="J71" s="248"/>
      <c r="K71" s="248"/>
      <c r="L71" s="248"/>
      <c r="M71" s="248"/>
      <c r="N71" s="248"/>
      <c r="O71" s="248"/>
      <c r="P71" s="100"/>
      <c r="Q71" s="100"/>
      <c r="R71" s="100"/>
      <c r="S71" s="100"/>
      <c r="T71" s="100"/>
      <c r="U71" s="249"/>
    </row>
    <row r="72" spans="2:21" ht="10.5" customHeight="1">
      <c r="B72" s="100"/>
      <c r="C72" s="101"/>
      <c r="D72" s="102"/>
      <c r="E72" s="83"/>
      <c r="F72" s="248" t="s">
        <v>255</v>
      </c>
      <c r="G72" s="248"/>
      <c r="H72" s="248"/>
      <c r="I72" s="248"/>
      <c r="J72" s="248"/>
      <c r="K72" s="248"/>
      <c r="L72" s="248" t="s">
        <v>256</v>
      </c>
      <c r="M72" s="248">
        <v>1</v>
      </c>
      <c r="N72" s="248">
        <v>1</v>
      </c>
      <c r="O72" s="248" t="s">
        <v>75</v>
      </c>
      <c r="P72" s="100" t="s">
        <v>257</v>
      </c>
      <c r="Q72" s="100" t="s">
        <v>214</v>
      </c>
      <c r="R72" s="100" t="s">
        <v>178</v>
      </c>
      <c r="S72" s="100">
        <v>2</v>
      </c>
      <c r="T72" s="100"/>
      <c r="U72" s="249">
        <v>39513</v>
      </c>
    </row>
    <row r="73" spans="2:21" ht="10.5" customHeight="1">
      <c r="B73" s="100"/>
      <c r="C73" s="101"/>
      <c r="D73" s="101"/>
      <c r="E73" s="100"/>
      <c r="F73" s="248"/>
      <c r="G73" s="248"/>
      <c r="H73" s="248"/>
      <c r="I73" s="248"/>
      <c r="J73" s="248"/>
      <c r="K73" s="248"/>
      <c r="L73" s="248"/>
      <c r="M73" s="248"/>
      <c r="N73" s="248"/>
      <c r="O73" s="248"/>
      <c r="P73" s="100"/>
      <c r="Q73" s="100"/>
      <c r="R73" s="100"/>
      <c r="S73" s="100"/>
      <c r="T73" s="100"/>
      <c r="U73" s="249"/>
    </row>
    <row r="74" spans="2:21" ht="10.5" customHeight="1">
      <c r="B74" s="100"/>
      <c r="C74" s="101"/>
      <c r="D74" s="102"/>
      <c r="E74" s="83"/>
      <c r="F74" s="248" t="s">
        <v>258</v>
      </c>
      <c r="G74" s="248"/>
      <c r="H74" s="248"/>
      <c r="I74" s="248"/>
      <c r="J74" s="248"/>
      <c r="K74" s="248"/>
      <c r="L74" s="248" t="s">
        <v>259</v>
      </c>
      <c r="M74" s="248">
        <v>1</v>
      </c>
      <c r="N74" s="248">
        <v>1</v>
      </c>
      <c r="O74" s="248" t="s">
        <v>73</v>
      </c>
      <c r="P74" s="100" t="s">
        <v>260</v>
      </c>
      <c r="Q74" s="100" t="s">
        <v>214</v>
      </c>
      <c r="R74" s="100" t="s">
        <v>182</v>
      </c>
      <c r="S74" s="100">
        <v>2</v>
      </c>
      <c r="T74" s="100"/>
      <c r="U74" s="249">
        <v>39514</v>
      </c>
    </row>
    <row r="75" spans="2:21" ht="10.5" customHeight="1">
      <c r="B75" s="100"/>
      <c r="C75" s="101"/>
      <c r="D75" s="101"/>
      <c r="E75" s="100"/>
      <c r="F75" s="248"/>
      <c r="G75" s="248"/>
      <c r="H75" s="248"/>
      <c r="I75" s="248"/>
      <c r="J75" s="248"/>
      <c r="K75" s="248"/>
      <c r="L75" s="248"/>
      <c r="M75" s="248"/>
      <c r="N75" s="248"/>
      <c r="O75" s="248"/>
      <c r="P75" s="100"/>
      <c r="Q75" s="100"/>
      <c r="R75" s="100"/>
      <c r="S75" s="100"/>
      <c r="T75" s="100"/>
      <c r="U75" s="249"/>
    </row>
    <row r="76" spans="2:21" ht="10.5" customHeight="1">
      <c r="B76" s="100"/>
      <c r="C76" s="101"/>
      <c r="D76" s="102"/>
      <c r="E76" s="83"/>
      <c r="F76" s="248" t="s">
        <v>261</v>
      </c>
      <c r="G76" s="248"/>
      <c r="H76" s="248"/>
      <c r="I76" s="248"/>
      <c r="J76" s="248"/>
      <c r="K76" s="248"/>
      <c r="L76" s="248" t="s">
        <v>262</v>
      </c>
      <c r="M76" s="248">
        <v>1</v>
      </c>
      <c r="N76" s="248">
        <v>1</v>
      </c>
      <c r="O76" s="248" t="s">
        <v>157</v>
      </c>
      <c r="P76" s="100" t="s">
        <v>263</v>
      </c>
      <c r="Q76" s="100" t="s">
        <v>214</v>
      </c>
      <c r="R76" s="100" t="s">
        <v>157</v>
      </c>
      <c r="S76" s="100">
        <v>2</v>
      </c>
      <c r="T76" s="100"/>
      <c r="U76" s="249">
        <v>39515</v>
      </c>
    </row>
    <row r="77" spans="2:21" ht="10.5" customHeight="1">
      <c r="B77" s="100"/>
      <c r="C77" s="101"/>
      <c r="D77" s="101"/>
      <c r="E77" s="100"/>
      <c r="F77" s="248"/>
      <c r="G77" s="248"/>
      <c r="H77" s="248"/>
      <c r="I77" s="248"/>
      <c r="J77" s="248"/>
      <c r="K77" s="248"/>
      <c r="L77" s="248"/>
      <c r="M77" s="248"/>
      <c r="N77" s="248"/>
      <c r="O77" s="248"/>
      <c r="P77" s="100"/>
      <c r="Q77" s="100"/>
      <c r="R77" s="100"/>
      <c r="S77" s="100"/>
      <c r="T77" s="100"/>
      <c r="U77" s="249"/>
    </row>
    <row r="78" spans="2:21" ht="10.5" customHeight="1">
      <c r="B78" s="100"/>
      <c r="C78" s="101"/>
      <c r="D78" s="102"/>
      <c r="E78" s="83"/>
      <c r="F78" s="248" t="s">
        <v>264</v>
      </c>
      <c r="G78" s="248"/>
      <c r="H78" s="248"/>
      <c r="I78" s="248"/>
      <c r="J78" s="248"/>
      <c r="K78" s="248"/>
      <c r="L78" s="248" t="s">
        <v>265</v>
      </c>
      <c r="M78" s="248">
        <v>1</v>
      </c>
      <c r="N78" s="248">
        <v>1</v>
      </c>
      <c r="O78" s="248" t="s">
        <v>166</v>
      </c>
      <c r="P78" s="100" t="s">
        <v>266</v>
      </c>
      <c r="Q78" s="100" t="s">
        <v>214</v>
      </c>
      <c r="R78" s="100" t="s">
        <v>166</v>
      </c>
      <c r="S78" s="100">
        <v>2</v>
      </c>
      <c r="T78" s="100"/>
      <c r="U78" s="249">
        <v>39516</v>
      </c>
    </row>
    <row r="79" spans="2:21" ht="10.5" customHeight="1">
      <c r="B79" s="100"/>
      <c r="C79" s="101"/>
      <c r="D79" s="100"/>
      <c r="E79" s="100"/>
      <c r="F79" s="248"/>
      <c r="G79" s="248"/>
      <c r="H79" s="248"/>
      <c r="I79" s="248"/>
      <c r="J79" s="248"/>
      <c r="K79" s="248"/>
      <c r="L79" s="248"/>
      <c r="M79" s="248"/>
      <c r="N79" s="248"/>
      <c r="O79" s="248"/>
      <c r="P79" s="100"/>
      <c r="Q79" s="100"/>
      <c r="R79" s="100"/>
      <c r="S79" s="100"/>
      <c r="T79" s="100"/>
      <c r="U79" s="249"/>
    </row>
    <row r="80" spans="2:21" ht="10.5" customHeight="1">
      <c r="B80" s="100"/>
      <c r="C80" s="102"/>
      <c r="D80" s="83"/>
      <c r="E80" s="248" t="s">
        <v>267</v>
      </c>
      <c r="F80" s="248"/>
      <c r="G80" s="248"/>
      <c r="H80" s="248"/>
      <c r="I80" s="248"/>
      <c r="J80" s="248"/>
      <c r="K80" s="248"/>
      <c r="L80" s="248" t="s">
        <v>268</v>
      </c>
      <c r="M80" s="248">
        <v>1</v>
      </c>
      <c r="N80" s="248">
        <v>1</v>
      </c>
      <c r="O80" s="248" t="s">
        <v>75</v>
      </c>
      <c r="P80" s="100" t="s">
        <v>269</v>
      </c>
      <c r="Q80" s="100" t="s">
        <v>270</v>
      </c>
      <c r="R80" s="100" t="s">
        <v>75</v>
      </c>
      <c r="S80" s="100">
        <v>1</v>
      </c>
      <c r="T80" s="100"/>
      <c r="U80" s="249">
        <v>39517</v>
      </c>
    </row>
    <row r="81" spans="2:21" ht="10.5" customHeight="1">
      <c r="B81" s="100"/>
      <c r="C81" s="101"/>
      <c r="D81" s="100"/>
      <c r="E81" s="248"/>
      <c r="F81" s="248"/>
      <c r="G81" s="248"/>
      <c r="H81" s="248"/>
      <c r="I81" s="248"/>
      <c r="J81" s="248"/>
      <c r="K81" s="248"/>
      <c r="L81" s="248"/>
      <c r="M81" s="248"/>
      <c r="N81" s="248"/>
      <c r="O81" s="248"/>
      <c r="P81" s="100"/>
      <c r="Q81" s="100"/>
      <c r="R81" s="100"/>
      <c r="S81" s="100"/>
      <c r="T81" s="100"/>
      <c r="U81" s="249"/>
    </row>
    <row r="82" spans="2:21" ht="10.5" customHeight="1">
      <c r="B82" s="100"/>
      <c r="C82" s="102"/>
      <c r="D82" s="83"/>
      <c r="E82" s="248" t="s">
        <v>271</v>
      </c>
      <c r="F82" s="248"/>
      <c r="G82" s="248"/>
      <c r="H82" s="248"/>
      <c r="I82" s="248"/>
      <c r="J82" s="248"/>
      <c r="K82" s="248"/>
      <c r="L82" s="248" t="s">
        <v>272</v>
      </c>
      <c r="M82" s="248">
        <v>1</v>
      </c>
      <c r="N82" s="248">
        <v>1</v>
      </c>
      <c r="O82" s="248" t="s">
        <v>73</v>
      </c>
      <c r="P82" s="100" t="s">
        <v>273</v>
      </c>
      <c r="Q82" s="100" t="s">
        <v>270</v>
      </c>
      <c r="R82" s="100" t="s">
        <v>73</v>
      </c>
      <c r="S82" s="100">
        <v>1</v>
      </c>
      <c r="T82" s="100"/>
      <c r="U82" s="249">
        <v>39518</v>
      </c>
    </row>
    <row r="83" spans="2:21" ht="10.5" customHeight="1">
      <c r="B83" s="100"/>
      <c r="C83" s="101"/>
      <c r="D83" s="100"/>
      <c r="E83" s="248"/>
      <c r="F83" s="248"/>
      <c r="G83" s="248"/>
      <c r="H83" s="248"/>
      <c r="I83" s="248"/>
      <c r="J83" s="248"/>
      <c r="K83" s="248"/>
      <c r="L83" s="248"/>
      <c r="M83" s="248"/>
      <c r="N83" s="248"/>
      <c r="O83" s="248"/>
      <c r="P83" s="100"/>
      <c r="Q83" s="100"/>
      <c r="R83" s="100"/>
      <c r="S83" s="100"/>
      <c r="T83" s="100"/>
      <c r="U83" s="249"/>
    </row>
    <row r="84" spans="2:21" ht="10.5" customHeight="1">
      <c r="B84" s="100"/>
      <c r="C84" s="102"/>
      <c r="D84" s="83"/>
      <c r="E84" s="248" t="s">
        <v>274</v>
      </c>
      <c r="F84" s="248"/>
      <c r="G84" s="248"/>
      <c r="H84" s="248"/>
      <c r="I84" s="248"/>
      <c r="J84" s="248"/>
      <c r="K84" s="248"/>
      <c r="L84" s="248" t="s">
        <v>275</v>
      </c>
      <c r="M84" s="248">
        <v>1</v>
      </c>
      <c r="N84" s="248">
        <v>1</v>
      </c>
      <c r="O84" s="248" t="s">
        <v>79</v>
      </c>
      <c r="P84" s="100" t="s">
        <v>276</v>
      </c>
      <c r="Q84" s="100" t="s">
        <v>270</v>
      </c>
      <c r="R84" s="100" t="s">
        <v>79</v>
      </c>
      <c r="S84" s="100">
        <v>1</v>
      </c>
      <c r="T84" s="100"/>
      <c r="U84" s="249">
        <v>39519</v>
      </c>
    </row>
    <row r="85" spans="2:21" ht="10.5" customHeight="1">
      <c r="B85" s="100"/>
      <c r="C85" s="100"/>
      <c r="D85" s="100"/>
      <c r="E85" s="248"/>
      <c r="F85" s="248"/>
      <c r="G85" s="248"/>
      <c r="H85" s="248"/>
      <c r="I85" s="248"/>
      <c r="J85" s="248"/>
      <c r="K85" s="248"/>
      <c r="L85" s="248"/>
      <c r="M85" s="248"/>
      <c r="N85" s="248"/>
      <c r="O85" s="248"/>
      <c r="P85" s="100"/>
      <c r="Q85" s="100"/>
      <c r="R85" s="100"/>
      <c r="S85" s="100"/>
      <c r="T85" s="100"/>
      <c r="U85" s="249"/>
    </row>
  </sheetData>
  <mergeCells count="250">
    <mergeCell ref="N4:N5"/>
    <mergeCell ref="O4:O5"/>
    <mergeCell ref="U4:U5"/>
    <mergeCell ref="B4:B5"/>
    <mergeCell ref="E4:K5"/>
    <mergeCell ref="L4:L5"/>
    <mergeCell ref="M4:M5"/>
    <mergeCell ref="E6:K7"/>
    <mergeCell ref="L6:L7"/>
    <mergeCell ref="M6:M7"/>
    <mergeCell ref="N6:N7"/>
    <mergeCell ref="O10:O11"/>
    <mergeCell ref="U10:U11"/>
    <mergeCell ref="B8:B9"/>
    <mergeCell ref="E8:K9"/>
    <mergeCell ref="L8:L9"/>
    <mergeCell ref="M8:M9"/>
    <mergeCell ref="O6:O7"/>
    <mergeCell ref="U6:U7"/>
    <mergeCell ref="N8:N9"/>
    <mergeCell ref="O8:O9"/>
    <mergeCell ref="U8:U9"/>
    <mergeCell ref="O12:O13"/>
    <mergeCell ref="U12:U13"/>
    <mergeCell ref="F10:K11"/>
    <mergeCell ref="L10:L11"/>
    <mergeCell ref="F12:K13"/>
    <mergeCell ref="L12:L13"/>
    <mergeCell ref="M12:M13"/>
    <mergeCell ref="N12:N13"/>
    <mergeCell ref="M10:M11"/>
    <mergeCell ref="N10:N11"/>
    <mergeCell ref="B14:B15"/>
    <mergeCell ref="E14:K15"/>
    <mergeCell ref="L14:L15"/>
    <mergeCell ref="M14:M15"/>
    <mergeCell ref="U14:U15"/>
    <mergeCell ref="F16:K17"/>
    <mergeCell ref="L16:L17"/>
    <mergeCell ref="M16:M17"/>
    <mergeCell ref="N16:N17"/>
    <mergeCell ref="O16:O17"/>
    <mergeCell ref="U16:U17"/>
    <mergeCell ref="N18:N19"/>
    <mergeCell ref="N14:N15"/>
    <mergeCell ref="O14:O15"/>
    <mergeCell ref="O18:O19"/>
    <mergeCell ref="U18:U19"/>
    <mergeCell ref="F20:K21"/>
    <mergeCell ref="L20:L21"/>
    <mergeCell ref="M20:M21"/>
    <mergeCell ref="N20:N21"/>
    <mergeCell ref="O20:O21"/>
    <mergeCell ref="U20:U21"/>
    <mergeCell ref="F18:K19"/>
    <mergeCell ref="L18:L19"/>
    <mergeCell ref="M18:M19"/>
    <mergeCell ref="F22:K23"/>
    <mergeCell ref="L22:L23"/>
    <mergeCell ref="M22:M23"/>
    <mergeCell ref="N22:N23"/>
    <mergeCell ref="O26:O27"/>
    <mergeCell ref="U26:U27"/>
    <mergeCell ref="G24:K25"/>
    <mergeCell ref="L24:L25"/>
    <mergeCell ref="M24:M25"/>
    <mergeCell ref="N24:N25"/>
    <mergeCell ref="O22:O23"/>
    <mergeCell ref="U22:U23"/>
    <mergeCell ref="O24:O25"/>
    <mergeCell ref="U24:U25"/>
    <mergeCell ref="O28:O29"/>
    <mergeCell ref="U28:U29"/>
    <mergeCell ref="G26:K27"/>
    <mergeCell ref="L26:L27"/>
    <mergeCell ref="F28:K29"/>
    <mergeCell ref="L28:L29"/>
    <mergeCell ref="M28:M29"/>
    <mergeCell ref="N28:N29"/>
    <mergeCell ref="M26:M27"/>
    <mergeCell ref="N26:N27"/>
    <mergeCell ref="F30:K31"/>
    <mergeCell ref="L30:L31"/>
    <mergeCell ref="M30:M31"/>
    <mergeCell ref="N30:N31"/>
    <mergeCell ref="O34:O35"/>
    <mergeCell ref="U34:U35"/>
    <mergeCell ref="G32:K33"/>
    <mergeCell ref="L32:L33"/>
    <mergeCell ref="M32:M33"/>
    <mergeCell ref="N32:N33"/>
    <mergeCell ref="O30:O31"/>
    <mergeCell ref="U30:U31"/>
    <mergeCell ref="O32:O33"/>
    <mergeCell ref="U32:U33"/>
    <mergeCell ref="O36:O37"/>
    <mergeCell ref="U36:U37"/>
    <mergeCell ref="G34:K35"/>
    <mergeCell ref="L34:L35"/>
    <mergeCell ref="F36:K37"/>
    <mergeCell ref="L36:L37"/>
    <mergeCell ref="M36:M37"/>
    <mergeCell ref="N36:N37"/>
    <mergeCell ref="M34:M35"/>
    <mergeCell ref="N34:N35"/>
    <mergeCell ref="G38:K39"/>
    <mergeCell ref="L38:L39"/>
    <mergeCell ref="M38:M39"/>
    <mergeCell ref="N38:N39"/>
    <mergeCell ref="O42:O43"/>
    <mergeCell ref="U42:U43"/>
    <mergeCell ref="G40:K41"/>
    <mergeCell ref="L40:L41"/>
    <mergeCell ref="M40:M41"/>
    <mergeCell ref="N40:N41"/>
    <mergeCell ref="O38:O39"/>
    <mergeCell ref="U38:U39"/>
    <mergeCell ref="O40:O41"/>
    <mergeCell ref="U40:U41"/>
    <mergeCell ref="O44:O45"/>
    <mergeCell ref="U44:U45"/>
    <mergeCell ref="G42:K43"/>
    <mergeCell ref="L42:L43"/>
    <mergeCell ref="F44:K45"/>
    <mergeCell ref="L44:L45"/>
    <mergeCell ref="M44:M45"/>
    <mergeCell ref="N44:N45"/>
    <mergeCell ref="M42:M43"/>
    <mergeCell ref="N42:N43"/>
    <mergeCell ref="F46:K47"/>
    <mergeCell ref="L46:L47"/>
    <mergeCell ref="M46:M47"/>
    <mergeCell ref="N46:N47"/>
    <mergeCell ref="O50:O51"/>
    <mergeCell ref="U50:U51"/>
    <mergeCell ref="E48:K49"/>
    <mergeCell ref="L48:L49"/>
    <mergeCell ref="M48:M49"/>
    <mergeCell ref="N48:N49"/>
    <mergeCell ref="O46:O47"/>
    <mergeCell ref="U46:U47"/>
    <mergeCell ref="O48:O49"/>
    <mergeCell ref="U48:U49"/>
    <mergeCell ref="O52:O53"/>
    <mergeCell ref="U52:U53"/>
    <mergeCell ref="F50:K51"/>
    <mergeCell ref="L50:L51"/>
    <mergeCell ref="F52:K53"/>
    <mergeCell ref="L52:L53"/>
    <mergeCell ref="M52:M53"/>
    <mergeCell ref="N52:N53"/>
    <mergeCell ref="M50:M51"/>
    <mergeCell ref="N50:N51"/>
    <mergeCell ref="F54:K55"/>
    <mergeCell ref="L54:L55"/>
    <mergeCell ref="M54:M55"/>
    <mergeCell ref="N54:N55"/>
    <mergeCell ref="O58:O59"/>
    <mergeCell ref="U58:U59"/>
    <mergeCell ref="F56:K57"/>
    <mergeCell ref="L56:L57"/>
    <mergeCell ref="M56:M57"/>
    <mergeCell ref="N56:N57"/>
    <mergeCell ref="O54:O55"/>
    <mergeCell ref="U54:U55"/>
    <mergeCell ref="O56:O57"/>
    <mergeCell ref="U56:U57"/>
    <mergeCell ref="O60:O61"/>
    <mergeCell ref="U60:U61"/>
    <mergeCell ref="F58:K59"/>
    <mergeCell ref="L58:L59"/>
    <mergeCell ref="F60:K61"/>
    <mergeCell ref="L60:L61"/>
    <mergeCell ref="M60:M61"/>
    <mergeCell ref="N60:N61"/>
    <mergeCell ref="M58:M59"/>
    <mergeCell ref="N58:N59"/>
    <mergeCell ref="E62:K63"/>
    <mergeCell ref="L62:L63"/>
    <mergeCell ref="M62:M63"/>
    <mergeCell ref="N62:N63"/>
    <mergeCell ref="O66:O67"/>
    <mergeCell ref="U66:U67"/>
    <mergeCell ref="F64:K65"/>
    <mergeCell ref="L64:L65"/>
    <mergeCell ref="M64:M65"/>
    <mergeCell ref="N64:N65"/>
    <mergeCell ref="O62:O63"/>
    <mergeCell ref="U62:U63"/>
    <mergeCell ref="O64:O65"/>
    <mergeCell ref="U64:U65"/>
    <mergeCell ref="O68:O69"/>
    <mergeCell ref="U68:U69"/>
    <mergeCell ref="F66:K67"/>
    <mergeCell ref="L66:L67"/>
    <mergeCell ref="F68:K69"/>
    <mergeCell ref="L68:L69"/>
    <mergeCell ref="M68:M69"/>
    <mergeCell ref="N68:N69"/>
    <mergeCell ref="M66:M67"/>
    <mergeCell ref="N66:N67"/>
    <mergeCell ref="F70:K71"/>
    <mergeCell ref="L70:L71"/>
    <mergeCell ref="M70:M71"/>
    <mergeCell ref="N70:N71"/>
    <mergeCell ref="O74:O75"/>
    <mergeCell ref="U74:U75"/>
    <mergeCell ref="F72:K73"/>
    <mergeCell ref="L72:L73"/>
    <mergeCell ref="M72:M73"/>
    <mergeCell ref="N72:N73"/>
    <mergeCell ref="O70:O71"/>
    <mergeCell ref="U70:U71"/>
    <mergeCell ref="O72:O73"/>
    <mergeCell ref="U72:U73"/>
    <mergeCell ref="O76:O77"/>
    <mergeCell ref="U76:U77"/>
    <mergeCell ref="F74:K75"/>
    <mergeCell ref="L74:L75"/>
    <mergeCell ref="F76:K77"/>
    <mergeCell ref="L76:L77"/>
    <mergeCell ref="M76:M77"/>
    <mergeCell ref="N76:N77"/>
    <mergeCell ref="M74:M75"/>
    <mergeCell ref="N74:N75"/>
    <mergeCell ref="F78:K79"/>
    <mergeCell ref="L78:L79"/>
    <mergeCell ref="M78:M79"/>
    <mergeCell ref="N78:N79"/>
    <mergeCell ref="E80:K81"/>
    <mergeCell ref="L80:L81"/>
    <mergeCell ref="M80:M81"/>
    <mergeCell ref="N80:N81"/>
    <mergeCell ref="N82:N83"/>
    <mergeCell ref="O78:O79"/>
    <mergeCell ref="U78:U79"/>
    <mergeCell ref="O80:O81"/>
    <mergeCell ref="U80:U81"/>
    <mergeCell ref="O82:O83"/>
    <mergeCell ref="U82:U83"/>
    <mergeCell ref="B1:U1"/>
    <mergeCell ref="O84:O85"/>
    <mergeCell ref="U84:U85"/>
    <mergeCell ref="E82:K83"/>
    <mergeCell ref="L82:L83"/>
    <mergeCell ref="E84:K85"/>
    <mergeCell ref="L84:L85"/>
    <mergeCell ref="M84:M85"/>
    <mergeCell ref="N84:N85"/>
    <mergeCell ref="M82:M83"/>
  </mergeCells>
  <hyperlinks>
    <hyperlink ref="A1" location="目录!A1" display="目录"/>
  </hyperlinks>
  <printOptions/>
  <pageMargins left="0.44" right="0.3"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O20"/>
  <sheetViews>
    <sheetView showGridLines="0" showZeros="0" showOutlineSymbols="0" workbookViewId="0" topLeftCell="A1">
      <selection activeCell="A1" sqref="A1"/>
    </sheetView>
  </sheetViews>
  <sheetFormatPr defaultColWidth="9.00390625" defaultRowHeight="14.25"/>
  <cols>
    <col min="1" max="1" width="4.25390625" style="0" customWidth="1"/>
    <col min="2" max="2" width="9.875" style="0" customWidth="1"/>
    <col min="3" max="3" width="8.875" style="23" customWidth="1"/>
    <col min="4" max="15" width="7.375" style="0" customWidth="1"/>
  </cols>
  <sheetData>
    <row r="1" spans="1:15" ht="18.75">
      <c r="A1" s="127" t="s">
        <v>463</v>
      </c>
      <c r="B1" s="231" t="s">
        <v>410</v>
      </c>
      <c r="C1" s="231"/>
      <c r="D1" s="231"/>
      <c r="E1" s="231"/>
      <c r="F1" s="231"/>
      <c r="G1" s="231"/>
      <c r="H1" s="231"/>
      <c r="I1" s="231"/>
      <c r="J1" s="231"/>
      <c r="K1" s="231"/>
      <c r="L1" s="231"/>
      <c r="M1" s="231"/>
      <c r="N1" s="231"/>
      <c r="O1" s="231"/>
    </row>
    <row r="2" spans="2:15" ht="14.25">
      <c r="B2" s="100"/>
      <c r="C2" s="108"/>
      <c r="D2" s="100"/>
      <c r="E2" s="100"/>
      <c r="F2" s="100"/>
      <c r="G2" s="100"/>
      <c r="H2" s="100"/>
      <c r="I2" s="100"/>
      <c r="J2" s="100"/>
      <c r="K2" s="100"/>
      <c r="L2" s="100"/>
      <c r="M2" s="100"/>
      <c r="N2" s="100"/>
      <c r="O2" s="100"/>
    </row>
    <row r="3" spans="2:15" ht="14.25" customHeight="1">
      <c r="B3" s="258" t="s">
        <v>595</v>
      </c>
      <c r="C3" s="258"/>
      <c r="D3" s="258" t="s">
        <v>596</v>
      </c>
      <c r="E3" s="258"/>
      <c r="F3" s="258"/>
      <c r="G3" s="258"/>
      <c r="H3" s="258" t="s">
        <v>597</v>
      </c>
      <c r="I3" s="258"/>
      <c r="J3" s="258"/>
      <c r="K3" s="258"/>
      <c r="L3" s="258" t="s">
        <v>598</v>
      </c>
      <c r="M3" s="258"/>
      <c r="N3" s="258"/>
      <c r="O3" s="258"/>
    </row>
    <row r="4" spans="2:15" ht="30">
      <c r="B4" s="258"/>
      <c r="C4" s="258"/>
      <c r="D4" s="17" t="s">
        <v>599</v>
      </c>
      <c r="E4" s="17" t="s">
        <v>600</v>
      </c>
      <c r="F4" s="17" t="s">
        <v>601</v>
      </c>
      <c r="G4" s="17" t="s">
        <v>602</v>
      </c>
      <c r="H4" s="17" t="s">
        <v>599</v>
      </c>
      <c r="I4" s="17" t="s">
        <v>600</v>
      </c>
      <c r="J4" s="17" t="s">
        <v>601</v>
      </c>
      <c r="K4" s="17" t="s">
        <v>602</v>
      </c>
      <c r="L4" s="17" t="s">
        <v>599</v>
      </c>
      <c r="M4" s="17" t="s">
        <v>600</v>
      </c>
      <c r="N4" s="17" t="s">
        <v>601</v>
      </c>
      <c r="O4" s="17" t="s">
        <v>602</v>
      </c>
    </row>
    <row r="5" spans="2:15" ht="14.25">
      <c r="B5" s="254" t="s">
        <v>76</v>
      </c>
      <c r="C5" s="255"/>
      <c r="D5" s="18">
        <v>100</v>
      </c>
      <c r="E5" s="19"/>
      <c r="F5" s="19"/>
      <c r="G5" s="228">
        <f aca="true" t="shared" si="0" ref="G5:G17">IF(E5=0,"",F5/E5*100)</f>
      </c>
      <c r="H5" s="229">
        <v>100</v>
      </c>
      <c r="I5" s="19"/>
      <c r="J5" s="19"/>
      <c r="K5" s="228">
        <f aca="true" t="shared" si="1" ref="K5:K17">IF(I5=0,"",J5/I5*100)</f>
      </c>
      <c r="L5" s="229">
        <v>95</v>
      </c>
      <c r="M5" s="19"/>
      <c r="N5" s="19"/>
      <c r="O5" s="228">
        <f aca="true" t="shared" si="2" ref="O5:O17">IF(M5=0,"",N5/M5*100)</f>
      </c>
    </row>
    <row r="6" spans="2:15" ht="15.75">
      <c r="B6" s="251" t="s">
        <v>278</v>
      </c>
      <c r="C6" s="20" t="s">
        <v>279</v>
      </c>
      <c r="D6" s="21">
        <v>100</v>
      </c>
      <c r="E6" s="19"/>
      <c r="F6" s="19"/>
      <c r="G6" s="228">
        <f t="shared" si="0"/>
      </c>
      <c r="H6" s="229">
        <v>100</v>
      </c>
      <c r="I6" s="22"/>
      <c r="J6" s="22"/>
      <c r="K6" s="228">
        <f t="shared" si="1"/>
      </c>
      <c r="L6" s="229">
        <v>90</v>
      </c>
      <c r="M6" s="22"/>
      <c r="N6" s="22"/>
      <c r="O6" s="228">
        <f t="shared" si="2"/>
      </c>
    </row>
    <row r="7" spans="2:15" ht="14.25">
      <c r="B7" s="252"/>
      <c r="C7" s="20" t="s">
        <v>280</v>
      </c>
      <c r="D7" s="21">
        <v>100</v>
      </c>
      <c r="E7" s="19"/>
      <c r="F7" s="19"/>
      <c r="G7" s="228">
        <f t="shared" si="0"/>
      </c>
      <c r="H7" s="229">
        <v>100</v>
      </c>
      <c r="I7" s="19"/>
      <c r="J7" s="19"/>
      <c r="K7" s="228">
        <f t="shared" si="1"/>
      </c>
      <c r="L7" s="229">
        <v>90</v>
      </c>
      <c r="M7" s="19"/>
      <c r="N7" s="19"/>
      <c r="O7" s="228">
        <f t="shared" si="2"/>
      </c>
    </row>
    <row r="8" spans="2:15" ht="14.25">
      <c r="B8" s="251" t="s">
        <v>281</v>
      </c>
      <c r="C8" s="20" t="s">
        <v>282</v>
      </c>
      <c r="D8" s="21">
        <v>100</v>
      </c>
      <c r="E8" s="19"/>
      <c r="F8" s="19"/>
      <c r="G8" s="228">
        <f t="shared" si="0"/>
      </c>
      <c r="H8" s="229">
        <v>100</v>
      </c>
      <c r="I8" s="19"/>
      <c r="J8" s="19"/>
      <c r="K8" s="228">
        <f t="shared" si="1"/>
      </c>
      <c r="L8" s="229">
        <v>90</v>
      </c>
      <c r="M8" s="19"/>
      <c r="N8" s="19"/>
      <c r="O8" s="228">
        <f t="shared" si="2"/>
      </c>
    </row>
    <row r="9" spans="2:15" ht="14.25">
      <c r="B9" s="256"/>
      <c r="C9" s="20" t="s">
        <v>283</v>
      </c>
      <c r="D9" s="21">
        <v>100</v>
      </c>
      <c r="E9" s="19"/>
      <c r="F9" s="19"/>
      <c r="G9" s="228">
        <f t="shared" si="0"/>
      </c>
      <c r="H9" s="229">
        <v>100</v>
      </c>
      <c r="I9" s="19"/>
      <c r="J9" s="19"/>
      <c r="K9" s="228">
        <f t="shared" si="1"/>
      </c>
      <c r="L9" s="229">
        <v>95</v>
      </c>
      <c r="M9" s="19"/>
      <c r="N9" s="19"/>
      <c r="O9" s="228">
        <f t="shared" si="2"/>
      </c>
    </row>
    <row r="10" spans="2:15" ht="14.25">
      <c r="B10" s="256"/>
      <c r="C10" s="20" t="s">
        <v>284</v>
      </c>
      <c r="D10" s="21">
        <v>100</v>
      </c>
      <c r="E10" s="19"/>
      <c r="F10" s="19"/>
      <c r="G10" s="228">
        <f t="shared" si="0"/>
      </c>
      <c r="H10" s="229">
        <v>100</v>
      </c>
      <c r="I10" s="19"/>
      <c r="J10" s="19"/>
      <c r="K10" s="228">
        <f t="shared" si="1"/>
      </c>
      <c r="L10" s="229">
        <v>90</v>
      </c>
      <c r="M10" s="19"/>
      <c r="N10" s="19"/>
      <c r="O10" s="228">
        <f t="shared" si="2"/>
      </c>
    </row>
    <row r="11" spans="2:15" ht="14.25">
      <c r="B11" s="252"/>
      <c r="C11" s="20" t="s">
        <v>285</v>
      </c>
      <c r="D11" s="21">
        <v>100</v>
      </c>
      <c r="E11" s="19"/>
      <c r="F11" s="19"/>
      <c r="G11" s="228">
        <f t="shared" si="0"/>
      </c>
      <c r="H11" s="229">
        <v>100</v>
      </c>
      <c r="I11" s="19"/>
      <c r="J11" s="19"/>
      <c r="K11" s="228">
        <f t="shared" si="1"/>
      </c>
      <c r="L11" s="229">
        <v>90</v>
      </c>
      <c r="M11" s="19"/>
      <c r="N11" s="19"/>
      <c r="O11" s="228">
        <f t="shared" si="2"/>
      </c>
    </row>
    <row r="12" spans="2:15" ht="14.25">
      <c r="B12" s="251" t="s">
        <v>286</v>
      </c>
      <c r="C12" s="20" t="s">
        <v>287</v>
      </c>
      <c r="D12" s="21">
        <v>100</v>
      </c>
      <c r="E12" s="19"/>
      <c r="F12" s="19"/>
      <c r="G12" s="228">
        <f t="shared" si="0"/>
      </c>
      <c r="H12" s="229">
        <v>100</v>
      </c>
      <c r="I12" s="19"/>
      <c r="J12" s="19"/>
      <c r="K12" s="228">
        <f t="shared" si="1"/>
      </c>
      <c r="L12" s="229">
        <v>90</v>
      </c>
      <c r="M12" s="19"/>
      <c r="N12" s="19"/>
      <c r="O12" s="228">
        <f t="shared" si="2"/>
      </c>
    </row>
    <row r="13" spans="2:15" ht="14.25">
      <c r="B13" s="256"/>
      <c r="C13" s="20" t="s">
        <v>288</v>
      </c>
      <c r="D13" s="21">
        <v>100</v>
      </c>
      <c r="E13" s="19"/>
      <c r="F13" s="19"/>
      <c r="G13" s="228"/>
      <c r="H13" s="229">
        <v>100</v>
      </c>
      <c r="I13" s="19"/>
      <c r="J13" s="19"/>
      <c r="K13" s="228"/>
      <c r="L13" s="229">
        <v>90</v>
      </c>
      <c r="M13" s="19"/>
      <c r="N13" s="19"/>
      <c r="O13" s="228"/>
    </row>
    <row r="14" spans="2:15" ht="14.25">
      <c r="B14" s="252"/>
      <c r="C14" s="20" t="s">
        <v>603</v>
      </c>
      <c r="D14" s="21">
        <v>100</v>
      </c>
      <c r="E14" s="19"/>
      <c r="F14" s="19"/>
      <c r="G14" s="228">
        <f t="shared" si="0"/>
      </c>
      <c r="H14" s="229">
        <v>90</v>
      </c>
      <c r="I14" s="19"/>
      <c r="J14" s="19"/>
      <c r="K14" s="228">
        <f t="shared" si="1"/>
      </c>
      <c r="L14" s="229">
        <v>80</v>
      </c>
      <c r="M14" s="19"/>
      <c r="N14" s="19"/>
      <c r="O14" s="228">
        <f t="shared" si="2"/>
      </c>
    </row>
    <row r="15" spans="2:15" ht="14.25">
      <c r="B15" s="251" t="s">
        <v>289</v>
      </c>
      <c r="C15" s="20" t="s">
        <v>136</v>
      </c>
      <c r="D15" s="21">
        <v>100</v>
      </c>
      <c r="E15" s="19"/>
      <c r="F15" s="19"/>
      <c r="G15" s="228">
        <f t="shared" si="0"/>
      </c>
      <c r="H15" s="229">
        <v>80</v>
      </c>
      <c r="I15" s="19"/>
      <c r="J15" s="19"/>
      <c r="K15" s="228">
        <f t="shared" si="1"/>
      </c>
      <c r="L15" s="229">
        <v>70</v>
      </c>
      <c r="M15" s="19"/>
      <c r="N15" s="19"/>
      <c r="O15" s="228">
        <f t="shared" si="2"/>
      </c>
    </row>
    <row r="16" spans="2:15" ht="14.25" customHeight="1">
      <c r="B16" s="252"/>
      <c r="C16" s="20" t="s">
        <v>290</v>
      </c>
      <c r="D16" s="21">
        <v>100</v>
      </c>
      <c r="E16" s="19"/>
      <c r="F16" s="19"/>
      <c r="G16" s="228">
        <f t="shared" si="0"/>
      </c>
      <c r="H16" s="229">
        <v>95</v>
      </c>
      <c r="I16" s="19"/>
      <c r="J16" s="19"/>
      <c r="K16" s="228">
        <f t="shared" si="1"/>
      </c>
      <c r="L16" s="229">
        <v>80</v>
      </c>
      <c r="M16" s="19"/>
      <c r="N16" s="19"/>
      <c r="O16" s="228">
        <f t="shared" si="2"/>
      </c>
    </row>
    <row r="17" spans="2:15" ht="14.25">
      <c r="B17" s="253" t="s">
        <v>291</v>
      </c>
      <c r="C17" s="253"/>
      <c r="D17" s="21">
        <v>90</v>
      </c>
      <c r="E17" s="19"/>
      <c r="F17" s="19"/>
      <c r="G17" s="228">
        <f t="shared" si="0"/>
      </c>
      <c r="H17" s="229">
        <v>80</v>
      </c>
      <c r="I17" s="19"/>
      <c r="J17" s="19"/>
      <c r="K17" s="228">
        <f t="shared" si="1"/>
      </c>
      <c r="L17" s="230" t="s">
        <v>429</v>
      </c>
      <c r="M17" s="19"/>
      <c r="N17" s="19"/>
      <c r="O17" s="228">
        <f t="shared" si="2"/>
      </c>
    </row>
    <row r="19" spans="2:15" ht="14.25">
      <c r="B19" s="157" t="s">
        <v>398</v>
      </c>
      <c r="C19" s="157"/>
      <c r="D19" s="157"/>
      <c r="E19" s="157"/>
      <c r="F19" s="157"/>
      <c r="G19" s="157"/>
      <c r="H19" s="157"/>
      <c r="I19" s="157"/>
      <c r="J19" s="157"/>
      <c r="K19" s="157"/>
      <c r="L19" s="157"/>
      <c r="M19" s="157"/>
      <c r="N19" s="157"/>
      <c r="O19" s="157"/>
    </row>
    <row r="20" spans="2:15" ht="18">
      <c r="B20" s="257" t="s">
        <v>411</v>
      </c>
      <c r="C20" s="257"/>
      <c r="D20" s="257"/>
      <c r="E20" s="257"/>
      <c r="F20" s="257"/>
      <c r="G20" s="257"/>
      <c r="H20" s="257"/>
      <c r="I20" s="257"/>
      <c r="J20" s="257"/>
      <c r="K20" s="257"/>
      <c r="L20" s="257"/>
      <c r="M20" s="257"/>
      <c r="N20" s="257"/>
      <c r="O20" s="257"/>
    </row>
  </sheetData>
  <mergeCells count="13">
    <mergeCell ref="B1:O1"/>
    <mergeCell ref="B19:O19"/>
    <mergeCell ref="B20:O20"/>
    <mergeCell ref="B3:C4"/>
    <mergeCell ref="D3:G3"/>
    <mergeCell ref="H3:K3"/>
    <mergeCell ref="L3:O3"/>
    <mergeCell ref="B15:B16"/>
    <mergeCell ref="B17:C17"/>
    <mergeCell ref="B5:C5"/>
    <mergeCell ref="B6:B7"/>
    <mergeCell ref="B8:B11"/>
    <mergeCell ref="B12:B14"/>
  </mergeCells>
  <dataValidations count="1">
    <dataValidation type="whole" allowBlank="1" showInputMessage="1" showErrorMessage="1" errorTitle="输入警告" error="只能输入正整数" sqref="M5:N17 I5:J17 E5:F17">
      <formula1>0</formula1>
      <formula2>10000000</formula2>
    </dataValidation>
  </dataValidations>
  <hyperlinks>
    <hyperlink ref="A1" location="目录!A1" display="目录"/>
  </hyperlinks>
  <printOptions/>
  <pageMargins left="0.91" right="0.75" top="1" bottom="1" header="0.5" footer="0.5"/>
  <pageSetup blackAndWhite="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7"/>
  <dimension ref="A1:J30"/>
  <sheetViews>
    <sheetView showGridLines="0" showZeros="0" showOutlineSymbols="0" zoomScale="90" zoomScaleNormal="90" workbookViewId="0" topLeftCell="A1">
      <selection activeCell="A1" sqref="A1"/>
    </sheetView>
  </sheetViews>
  <sheetFormatPr defaultColWidth="9.00390625" defaultRowHeight="14.25"/>
  <cols>
    <col min="1" max="2" width="7.625" style="0" customWidth="1"/>
    <col min="3" max="3" width="18.875" style="0" customWidth="1"/>
    <col min="4" max="4" width="29.125" style="8" customWidth="1"/>
    <col min="5" max="5" width="10.625" style="36" customWidth="1"/>
    <col min="6" max="6" width="9.375" style="36" customWidth="1"/>
    <col min="7" max="7" width="10.125" style="36" customWidth="1"/>
    <col min="8" max="8" width="9.625" style="37" customWidth="1"/>
    <col min="9" max="9" width="12.125" style="0" customWidth="1"/>
    <col min="10" max="10" width="17.75390625" style="0" customWidth="1"/>
  </cols>
  <sheetData>
    <row r="1" spans="1:10" ht="18.75">
      <c r="A1" s="127" t="s">
        <v>463</v>
      </c>
      <c r="B1" s="127"/>
      <c r="C1" s="231" t="s">
        <v>412</v>
      </c>
      <c r="D1" s="231"/>
      <c r="E1" s="231"/>
      <c r="F1" s="231"/>
      <c r="G1" s="231"/>
      <c r="H1" s="231"/>
      <c r="I1" s="231"/>
      <c r="J1" s="231"/>
    </row>
    <row r="2" spans="3:10" ht="14.25">
      <c r="C2" s="100"/>
      <c r="D2" s="113"/>
      <c r="E2" s="114"/>
      <c r="F2" s="114"/>
      <c r="G2" s="114"/>
      <c r="H2" s="115"/>
      <c r="I2" s="100"/>
      <c r="J2" s="100"/>
    </row>
    <row r="3" spans="2:10" ht="33.75" customHeight="1">
      <c r="B3" s="24" t="s">
        <v>301</v>
      </c>
      <c r="C3" s="24" t="s">
        <v>34</v>
      </c>
      <c r="D3" s="25" t="s">
        <v>292</v>
      </c>
      <c r="E3" s="26" t="s">
        <v>293</v>
      </c>
      <c r="F3" s="26" t="s">
        <v>294</v>
      </c>
      <c r="G3" s="26" t="s">
        <v>295</v>
      </c>
      <c r="H3" s="27" t="s">
        <v>296</v>
      </c>
      <c r="I3" s="25" t="s">
        <v>297</v>
      </c>
      <c r="J3" s="24" t="s">
        <v>298</v>
      </c>
    </row>
    <row r="4" spans="2:10" ht="15.75">
      <c r="B4" s="48" t="s">
        <v>88</v>
      </c>
      <c r="C4" s="48" t="s">
        <v>451</v>
      </c>
      <c r="D4" s="87" t="s">
        <v>429</v>
      </c>
      <c r="E4" s="29"/>
      <c r="F4" s="30"/>
      <c r="G4" s="31"/>
      <c r="H4" s="87" t="s">
        <v>429</v>
      </c>
      <c r="I4" s="32"/>
      <c r="J4" s="87" t="s">
        <v>429</v>
      </c>
    </row>
    <row r="5" spans="2:10" ht="15.75">
      <c r="B5" s="28"/>
      <c r="C5" s="28"/>
      <c r="D5" s="32"/>
      <c r="E5" s="29"/>
      <c r="F5" s="30"/>
      <c r="G5" s="31"/>
      <c r="H5" s="34"/>
      <c r="I5" s="33"/>
      <c r="J5" s="33"/>
    </row>
    <row r="6" spans="2:10" ht="15.75">
      <c r="B6" s="28"/>
      <c r="C6" s="28"/>
      <c r="D6" s="28"/>
      <c r="E6" s="29"/>
      <c r="F6" s="30"/>
      <c r="G6" s="31"/>
      <c r="H6" s="34"/>
      <c r="I6" s="33"/>
      <c r="J6" s="33"/>
    </row>
    <row r="7" spans="2:10" ht="15.75">
      <c r="B7" s="28"/>
      <c r="C7" s="28"/>
      <c r="D7" s="28"/>
      <c r="E7" s="29"/>
      <c r="F7" s="30"/>
      <c r="G7" s="31"/>
      <c r="H7" s="34"/>
      <c r="I7" s="33"/>
      <c r="J7" s="33"/>
    </row>
    <row r="8" spans="2:10" ht="15.75">
      <c r="B8" s="28"/>
      <c r="C8" s="28"/>
      <c r="D8" s="28"/>
      <c r="E8" s="29"/>
      <c r="F8" s="30"/>
      <c r="G8" s="31"/>
      <c r="H8" s="34"/>
      <c r="I8" s="33"/>
      <c r="J8" s="33"/>
    </row>
    <row r="9" spans="2:10" ht="15.75">
      <c r="B9" s="28"/>
      <c r="C9" s="28"/>
      <c r="D9" s="28"/>
      <c r="E9" s="29"/>
      <c r="F9" s="30"/>
      <c r="G9" s="31"/>
      <c r="H9" s="34"/>
      <c r="I9" s="33"/>
      <c r="J9" s="33"/>
    </row>
    <row r="10" spans="2:10" ht="15.75">
      <c r="B10" s="28"/>
      <c r="C10" s="28"/>
      <c r="D10" s="28"/>
      <c r="E10" s="29"/>
      <c r="F10" s="30"/>
      <c r="G10" s="31"/>
      <c r="H10" s="34"/>
      <c r="I10" s="33"/>
      <c r="J10" s="33"/>
    </row>
    <row r="11" spans="2:10" ht="15.75">
      <c r="B11" s="28"/>
      <c r="C11" s="28"/>
      <c r="D11" s="28"/>
      <c r="E11" s="29"/>
      <c r="F11" s="30"/>
      <c r="G11" s="31"/>
      <c r="H11" s="34"/>
      <c r="I11" s="33"/>
      <c r="J11" s="33"/>
    </row>
    <row r="12" spans="2:10" ht="15.75">
      <c r="B12" s="28"/>
      <c r="C12" s="28"/>
      <c r="D12" s="28"/>
      <c r="E12" s="29"/>
      <c r="F12" s="30"/>
      <c r="G12" s="31"/>
      <c r="H12" s="34"/>
      <c r="I12" s="33"/>
      <c r="J12" s="33"/>
    </row>
    <row r="13" spans="2:10" ht="15.75">
      <c r="B13" s="32"/>
      <c r="C13" s="32"/>
      <c r="D13" s="28"/>
      <c r="E13" s="29"/>
      <c r="F13" s="30"/>
      <c r="G13" s="31"/>
      <c r="H13" s="34"/>
      <c r="I13" s="33"/>
      <c r="J13" s="33"/>
    </row>
    <row r="14" spans="2:10" ht="14.25">
      <c r="B14" s="32"/>
      <c r="C14" s="32"/>
      <c r="D14" s="32"/>
      <c r="E14" s="29"/>
      <c r="F14" s="30"/>
      <c r="G14" s="31"/>
      <c r="H14" s="34"/>
      <c r="I14" s="33"/>
      <c r="J14" s="33"/>
    </row>
    <row r="15" spans="2:10" ht="14.25">
      <c r="B15" s="32"/>
      <c r="C15" s="32"/>
      <c r="D15" s="32"/>
      <c r="E15" s="29"/>
      <c r="F15" s="30"/>
      <c r="G15" s="31"/>
      <c r="H15" s="34"/>
      <c r="I15" s="33"/>
      <c r="J15" s="33"/>
    </row>
    <row r="16" spans="2:10" ht="14.25">
      <c r="B16" s="32"/>
      <c r="C16" s="32"/>
      <c r="D16" s="32"/>
      <c r="E16" s="29"/>
      <c r="F16" s="30"/>
      <c r="G16" s="31"/>
      <c r="H16" s="34"/>
      <c r="I16" s="33"/>
      <c r="J16" s="33"/>
    </row>
    <row r="17" spans="2:10" ht="14.25">
      <c r="B17" s="32"/>
      <c r="C17" s="32"/>
      <c r="D17" s="32"/>
      <c r="E17" s="29"/>
      <c r="F17" s="30"/>
      <c r="G17" s="31"/>
      <c r="H17" s="34"/>
      <c r="I17" s="33"/>
      <c r="J17" s="33"/>
    </row>
    <row r="19" spans="2:10" ht="14.25">
      <c r="B19" s="157" t="s">
        <v>486</v>
      </c>
      <c r="C19" s="157"/>
      <c r="D19" s="157"/>
      <c r="E19" s="157"/>
      <c r="F19" s="157"/>
      <c r="G19" s="157"/>
      <c r="H19" s="157"/>
      <c r="I19" s="157"/>
      <c r="J19" s="157"/>
    </row>
    <row r="20" spans="2:10" ht="15.75">
      <c r="B20" s="247" t="s">
        <v>402</v>
      </c>
      <c r="C20" s="247"/>
      <c r="D20" s="247"/>
      <c r="E20" s="247"/>
      <c r="F20" s="247"/>
      <c r="G20" s="247"/>
      <c r="H20" s="247"/>
      <c r="I20" s="247"/>
      <c r="J20" s="247"/>
    </row>
    <row r="21" spans="2:10" ht="27" customHeight="1">
      <c r="B21" s="156" t="s">
        <v>403</v>
      </c>
      <c r="C21" s="156"/>
      <c r="D21" s="156"/>
      <c r="E21" s="156"/>
      <c r="F21" s="156"/>
      <c r="G21" s="156"/>
      <c r="H21" s="156"/>
      <c r="I21" s="156"/>
      <c r="J21" s="156"/>
    </row>
    <row r="22" spans="2:10" ht="53.25" customHeight="1">
      <c r="B22" s="156" t="s">
        <v>413</v>
      </c>
      <c r="C22" s="156"/>
      <c r="D22" s="156"/>
      <c r="E22" s="156"/>
      <c r="F22" s="156"/>
      <c r="G22" s="156"/>
      <c r="H22" s="156"/>
      <c r="I22" s="156"/>
      <c r="J22" s="156"/>
    </row>
    <row r="23" spans="3:7" ht="14.25">
      <c r="C23" s="259"/>
      <c r="D23" s="259"/>
      <c r="E23" s="259"/>
      <c r="F23" s="259"/>
      <c r="G23" s="259"/>
    </row>
    <row r="24" spans="3:7" ht="14.25">
      <c r="C24" s="259"/>
      <c r="D24" s="259"/>
      <c r="E24" s="259"/>
      <c r="F24" s="259"/>
      <c r="G24" s="259"/>
    </row>
    <row r="25" spans="3:7" ht="14.25">
      <c r="C25" s="259"/>
      <c r="D25" s="259"/>
      <c r="E25" s="259"/>
      <c r="F25" s="259"/>
      <c r="G25" s="259"/>
    </row>
    <row r="26" spans="3:7" ht="14.25">
      <c r="C26" s="259"/>
      <c r="D26" s="259"/>
      <c r="E26" s="259"/>
      <c r="F26" s="259"/>
      <c r="G26" s="259"/>
    </row>
    <row r="27" spans="3:7" ht="14.25">
      <c r="C27" s="259"/>
      <c r="D27" s="259"/>
      <c r="E27" s="259"/>
      <c r="F27" s="259"/>
      <c r="G27" s="259"/>
    </row>
    <row r="28" spans="3:7" ht="14.25">
      <c r="C28" s="259"/>
      <c r="D28" s="259"/>
      <c r="E28" s="259"/>
      <c r="F28" s="259"/>
      <c r="G28" s="259"/>
    </row>
    <row r="29" spans="3:7" ht="14.25">
      <c r="C29" s="259"/>
      <c r="D29" s="259"/>
      <c r="E29" s="259"/>
      <c r="F29" s="259"/>
      <c r="G29" s="259"/>
    </row>
    <row r="30" spans="3:7" ht="14.25">
      <c r="C30" s="260"/>
      <c r="D30" s="260"/>
      <c r="E30" s="260"/>
      <c r="F30" s="260"/>
      <c r="G30" s="260"/>
    </row>
  </sheetData>
  <mergeCells count="13">
    <mergeCell ref="C30:G30"/>
    <mergeCell ref="C26:G26"/>
    <mergeCell ref="C27:G27"/>
    <mergeCell ref="C28:G28"/>
    <mergeCell ref="C29:G29"/>
    <mergeCell ref="C25:G25"/>
    <mergeCell ref="C1:J1"/>
    <mergeCell ref="B20:J20"/>
    <mergeCell ref="B21:J21"/>
    <mergeCell ref="B22:J22"/>
    <mergeCell ref="B19:J19"/>
    <mergeCell ref="C23:G23"/>
    <mergeCell ref="C24:G24"/>
  </mergeCells>
  <dataValidations count="2">
    <dataValidation allowBlank="1" showInputMessage="1" showErrorMessage="1" error="只能输入日期！&#10;输入格式为YYYY/MM/DD" sqref="H5:H17"/>
    <dataValidation type="decimal" allowBlank="1" showInputMessage="1" showErrorMessage="1" error="只能输入数据！" sqref="F4:G17">
      <formula1>0</formula1>
      <formula2>100000000000</formula2>
    </dataValidation>
  </dataValidations>
  <hyperlinks>
    <hyperlink ref="A1" location="目录!A1" display="目录"/>
  </hyperlinks>
  <printOptions/>
  <pageMargins left="0.75" right="0.47" top="1" bottom="1" header="0.5" footer="0.5"/>
  <pageSetup blackAndWhite="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8"/>
  <dimension ref="A1:J40"/>
  <sheetViews>
    <sheetView showGridLines="0" showZeros="0" showOutlineSymbols="0" workbookViewId="0" topLeftCell="A1">
      <selection activeCell="A1" sqref="A1"/>
    </sheetView>
  </sheetViews>
  <sheetFormatPr defaultColWidth="9.00390625" defaultRowHeight="14.25"/>
  <cols>
    <col min="2" max="2" width="15.875" style="0" customWidth="1"/>
    <col min="3" max="3" width="7.625" style="0" customWidth="1"/>
    <col min="6" max="6" width="10.375" style="0" customWidth="1"/>
    <col min="7" max="7" width="9.875" style="0" customWidth="1"/>
    <col min="8" max="8" width="10.50390625" style="0" customWidth="1"/>
  </cols>
  <sheetData>
    <row r="1" spans="1:10" ht="18.75">
      <c r="A1" s="127" t="s">
        <v>463</v>
      </c>
      <c r="B1" s="231" t="s">
        <v>414</v>
      </c>
      <c r="C1" s="231"/>
      <c r="D1" s="231"/>
      <c r="E1" s="231"/>
      <c r="F1" s="231"/>
      <c r="G1" s="231"/>
      <c r="H1" s="231"/>
      <c r="I1" s="231"/>
      <c r="J1" s="231"/>
    </row>
    <row r="2" spans="2:10" ht="14.25">
      <c r="B2" s="100"/>
      <c r="C2" s="100"/>
      <c r="D2" s="100"/>
      <c r="E2" s="100"/>
      <c r="F2" s="100"/>
      <c r="G2" s="100"/>
      <c r="H2" s="100"/>
      <c r="I2" s="100"/>
      <c r="J2" s="100"/>
    </row>
    <row r="3" spans="2:10" ht="14.25">
      <c r="B3" s="261" t="s">
        <v>300</v>
      </c>
      <c r="C3" s="261" t="s">
        <v>301</v>
      </c>
      <c r="D3" s="131" t="s">
        <v>69</v>
      </c>
      <c r="E3" s="131" t="s">
        <v>85</v>
      </c>
      <c r="F3" s="131" t="s">
        <v>76</v>
      </c>
      <c r="G3" s="131" t="s">
        <v>464</v>
      </c>
      <c r="H3" s="131" t="s">
        <v>302</v>
      </c>
      <c r="I3" s="38" t="s">
        <v>270</v>
      </c>
      <c r="J3" s="38" t="s">
        <v>303</v>
      </c>
    </row>
    <row r="4" spans="2:10" ht="14.25">
      <c r="B4" s="262"/>
      <c r="C4" s="262"/>
      <c r="D4" s="132" t="s">
        <v>304</v>
      </c>
      <c r="E4" s="132" t="s">
        <v>304</v>
      </c>
      <c r="F4" s="132" t="s">
        <v>305</v>
      </c>
      <c r="G4" s="132" t="s">
        <v>304</v>
      </c>
      <c r="H4" s="132" t="s">
        <v>306</v>
      </c>
      <c r="I4" s="39" t="s">
        <v>307</v>
      </c>
      <c r="J4" s="39" t="s">
        <v>308</v>
      </c>
    </row>
    <row r="5" spans="2:10" ht="14.25">
      <c r="B5" s="94" t="s">
        <v>309</v>
      </c>
      <c r="C5" s="95">
        <v>1</v>
      </c>
      <c r="D5" s="116">
        <v>10</v>
      </c>
      <c r="E5" s="116">
        <v>2</v>
      </c>
      <c r="F5" s="116"/>
      <c r="G5" s="40"/>
      <c r="H5" s="40"/>
      <c r="I5" s="40"/>
      <c r="J5" s="40"/>
    </row>
    <row r="6" spans="2:10" ht="14.25">
      <c r="B6" s="94" t="s">
        <v>310</v>
      </c>
      <c r="C6" s="95">
        <v>2</v>
      </c>
      <c r="D6" s="116">
        <v>1020</v>
      </c>
      <c r="E6" s="116">
        <v>70</v>
      </c>
      <c r="F6" s="117">
        <v>3240</v>
      </c>
      <c r="G6" s="40"/>
      <c r="H6" s="40"/>
      <c r="I6" s="40"/>
      <c r="J6" s="40"/>
    </row>
    <row r="7" spans="2:10" ht="15.75">
      <c r="B7" s="97" t="s">
        <v>311</v>
      </c>
      <c r="C7" s="95">
        <v>3</v>
      </c>
      <c r="D7" s="116">
        <v>1000</v>
      </c>
      <c r="E7" s="116">
        <v>65</v>
      </c>
      <c r="F7" s="117">
        <v>3240</v>
      </c>
      <c r="G7" s="40"/>
      <c r="H7" s="40"/>
      <c r="I7" s="40"/>
      <c r="J7" s="40"/>
    </row>
    <row r="8" spans="2:10" ht="15.75">
      <c r="B8" s="97" t="s">
        <v>312</v>
      </c>
      <c r="C8" s="95">
        <v>4</v>
      </c>
      <c r="D8" s="116"/>
      <c r="E8" s="116">
        <v>2</v>
      </c>
      <c r="F8" s="117"/>
      <c r="G8" s="40"/>
      <c r="H8" s="40"/>
      <c r="I8" s="40"/>
      <c r="J8" s="40"/>
    </row>
    <row r="9" spans="2:10" ht="15.75">
      <c r="B9" s="97" t="s">
        <v>313</v>
      </c>
      <c r="C9" s="95">
        <v>5</v>
      </c>
      <c r="D9" s="116">
        <v>30</v>
      </c>
      <c r="E9" s="116">
        <v>12</v>
      </c>
      <c r="F9" s="117"/>
      <c r="G9" s="40"/>
      <c r="H9" s="40"/>
      <c r="I9" s="40"/>
      <c r="J9" s="40"/>
    </row>
    <row r="10" spans="2:10" ht="14.25">
      <c r="B10" s="94" t="s">
        <v>314</v>
      </c>
      <c r="C10" s="95">
        <v>6</v>
      </c>
      <c r="D10" s="41">
        <v>0</v>
      </c>
      <c r="E10" s="41">
        <v>7</v>
      </c>
      <c r="F10" s="68">
        <v>0</v>
      </c>
      <c r="G10" s="42"/>
      <c r="H10" s="42"/>
      <c r="I10" s="42"/>
      <c r="J10" s="42"/>
    </row>
    <row r="11" spans="2:10" ht="14.25">
      <c r="B11" s="94" t="s">
        <v>315</v>
      </c>
      <c r="C11" s="95">
        <v>7</v>
      </c>
      <c r="D11" s="41">
        <v>1000</v>
      </c>
      <c r="E11" s="41">
        <v>65</v>
      </c>
      <c r="F11" s="68">
        <v>3240</v>
      </c>
      <c r="G11" s="42"/>
      <c r="H11" s="42"/>
      <c r="I11" s="42"/>
      <c r="J11" s="42"/>
    </row>
    <row r="12" spans="2:10" ht="14.25">
      <c r="B12" s="94" t="s">
        <v>421</v>
      </c>
      <c r="C12" s="95">
        <v>8</v>
      </c>
      <c r="D12" s="40">
        <v>0</v>
      </c>
      <c r="E12" s="40">
        <v>0</v>
      </c>
      <c r="F12" s="69">
        <v>0</v>
      </c>
      <c r="G12" s="40">
        <v>210</v>
      </c>
      <c r="H12" s="40">
        <v>600</v>
      </c>
      <c r="I12" s="40"/>
      <c r="J12" s="40"/>
    </row>
    <row r="13" spans="2:10" ht="14.25">
      <c r="B13" s="94" t="s">
        <v>422</v>
      </c>
      <c r="C13" s="95">
        <v>9</v>
      </c>
      <c r="D13" s="116"/>
      <c r="E13" s="116"/>
      <c r="F13" s="117"/>
      <c r="G13" s="116">
        <v>210</v>
      </c>
      <c r="H13" s="116">
        <v>600</v>
      </c>
      <c r="I13" s="40"/>
      <c r="J13" s="40"/>
    </row>
    <row r="14" spans="2:10" ht="14.25">
      <c r="B14" s="94" t="s">
        <v>317</v>
      </c>
      <c r="C14" s="95">
        <v>10</v>
      </c>
      <c r="D14" s="40">
        <v>0</v>
      </c>
      <c r="E14" s="40">
        <v>0</v>
      </c>
      <c r="F14" s="69">
        <v>1967</v>
      </c>
      <c r="G14" s="40">
        <v>4602</v>
      </c>
      <c r="H14" s="40">
        <v>8842</v>
      </c>
      <c r="I14" s="118">
        <v>1233</v>
      </c>
      <c r="J14" s="40" t="s">
        <v>49</v>
      </c>
    </row>
    <row r="15" spans="2:10" ht="14.25">
      <c r="B15" s="96" t="s">
        <v>326</v>
      </c>
      <c r="C15" s="95">
        <v>11</v>
      </c>
      <c r="D15" s="116"/>
      <c r="E15" s="116"/>
      <c r="F15" s="117">
        <v>542</v>
      </c>
      <c r="G15" s="116">
        <v>635</v>
      </c>
      <c r="H15" s="116">
        <v>1245</v>
      </c>
      <c r="I15" s="118">
        <v>476</v>
      </c>
      <c r="J15" s="40" t="s">
        <v>304</v>
      </c>
    </row>
    <row r="16" spans="2:10" ht="14.25">
      <c r="B16" s="96" t="s">
        <v>327</v>
      </c>
      <c r="C16" s="95">
        <v>12</v>
      </c>
      <c r="D16" s="116"/>
      <c r="E16" s="116"/>
      <c r="F16" s="117">
        <v>645</v>
      </c>
      <c r="G16" s="116">
        <v>985</v>
      </c>
      <c r="H16" s="116">
        <v>2012</v>
      </c>
      <c r="I16" s="118">
        <v>843</v>
      </c>
      <c r="J16" s="40" t="s">
        <v>304</v>
      </c>
    </row>
    <row r="17" spans="2:10" ht="14.25">
      <c r="B17" s="96" t="s">
        <v>328</v>
      </c>
      <c r="C17" s="95">
        <v>13</v>
      </c>
      <c r="D17" s="116"/>
      <c r="E17" s="116"/>
      <c r="F17" s="117">
        <v>780</v>
      </c>
      <c r="G17" s="116">
        <v>1524</v>
      </c>
      <c r="H17" s="116">
        <v>2460</v>
      </c>
      <c r="I17" s="118">
        <v>357</v>
      </c>
      <c r="J17" s="40" t="s">
        <v>304</v>
      </c>
    </row>
    <row r="18" spans="2:10" ht="14.25">
      <c r="B18" s="96" t="s">
        <v>329</v>
      </c>
      <c r="C18" s="95">
        <v>14</v>
      </c>
      <c r="D18" s="116"/>
      <c r="E18" s="116"/>
      <c r="F18" s="117"/>
      <c r="G18" s="116">
        <v>1458</v>
      </c>
      <c r="H18" s="116">
        <v>3125</v>
      </c>
      <c r="I18" s="118">
        <v>234</v>
      </c>
      <c r="J18" s="40" t="s">
        <v>304</v>
      </c>
    </row>
    <row r="19" spans="2:10" ht="14.25">
      <c r="B19" s="94" t="s">
        <v>404</v>
      </c>
      <c r="C19" s="95">
        <v>15</v>
      </c>
      <c r="D19" s="40">
        <v>0</v>
      </c>
      <c r="E19" s="40">
        <v>65</v>
      </c>
      <c r="F19" s="69">
        <v>999</v>
      </c>
      <c r="G19" s="40">
        <v>0</v>
      </c>
      <c r="H19" s="40">
        <v>2065</v>
      </c>
      <c r="I19" s="40"/>
      <c r="J19" s="40"/>
    </row>
    <row r="20" spans="2:10" ht="14.25">
      <c r="B20" s="96" t="s">
        <v>405</v>
      </c>
      <c r="C20" s="95">
        <v>16</v>
      </c>
      <c r="D20" s="116"/>
      <c r="E20" s="116"/>
      <c r="F20" s="117">
        <v>564</v>
      </c>
      <c r="G20" s="116"/>
      <c r="H20" s="116">
        <v>2065</v>
      </c>
      <c r="I20" s="40"/>
      <c r="J20" s="40"/>
    </row>
    <row r="21" spans="2:10" ht="14.25">
      <c r="B21" s="96" t="s">
        <v>318</v>
      </c>
      <c r="C21" s="95">
        <v>17</v>
      </c>
      <c r="D21" s="116"/>
      <c r="E21" s="116"/>
      <c r="F21" s="117">
        <v>435</v>
      </c>
      <c r="G21" s="116"/>
      <c r="H21" s="116"/>
      <c r="I21" s="40"/>
      <c r="J21" s="40"/>
    </row>
    <row r="22" spans="2:10" ht="14.25">
      <c r="B22" s="96" t="s">
        <v>319</v>
      </c>
      <c r="C22" s="95">
        <v>18</v>
      </c>
      <c r="D22" s="116"/>
      <c r="E22" s="116">
        <v>65</v>
      </c>
      <c r="F22" s="117"/>
      <c r="G22" s="116"/>
      <c r="H22" s="116"/>
      <c r="I22" s="40"/>
      <c r="J22" s="40"/>
    </row>
    <row r="23" spans="2:10" ht="14.25">
      <c r="B23" s="94" t="s">
        <v>320</v>
      </c>
      <c r="C23" s="95">
        <v>19</v>
      </c>
      <c r="D23" s="40">
        <v>1000</v>
      </c>
      <c r="E23" s="40">
        <v>0</v>
      </c>
      <c r="F23" s="69">
        <v>112</v>
      </c>
      <c r="G23" s="40">
        <v>0</v>
      </c>
      <c r="H23" s="40">
        <v>35</v>
      </c>
      <c r="I23" s="40"/>
      <c r="J23" s="40"/>
    </row>
    <row r="24" spans="2:10" ht="14.25">
      <c r="B24" s="96" t="s">
        <v>382</v>
      </c>
      <c r="C24" s="95">
        <v>20</v>
      </c>
      <c r="D24" s="116">
        <v>1000</v>
      </c>
      <c r="E24" s="116"/>
      <c r="F24" s="117">
        <v>32</v>
      </c>
      <c r="G24" s="116"/>
      <c r="H24" s="116">
        <v>35</v>
      </c>
      <c r="I24" s="119">
        <v>5000</v>
      </c>
      <c r="J24" s="40" t="s">
        <v>304</v>
      </c>
    </row>
    <row r="25" spans="2:10" ht="14.25">
      <c r="B25" s="96" t="s">
        <v>321</v>
      </c>
      <c r="C25" s="95">
        <v>21</v>
      </c>
      <c r="D25" s="116"/>
      <c r="E25" s="116"/>
      <c r="F25" s="117">
        <v>80</v>
      </c>
      <c r="G25" s="116"/>
      <c r="H25" s="116"/>
      <c r="I25" s="119">
        <v>12000</v>
      </c>
      <c r="J25" s="40" t="s">
        <v>306</v>
      </c>
    </row>
    <row r="26" spans="2:10" ht="14.25">
      <c r="B26" s="94" t="s">
        <v>121</v>
      </c>
      <c r="C26" s="95">
        <v>22</v>
      </c>
      <c r="D26" s="40">
        <v>0</v>
      </c>
      <c r="E26" s="40">
        <v>0</v>
      </c>
      <c r="F26" s="69">
        <v>162</v>
      </c>
      <c r="G26" s="40">
        <v>188</v>
      </c>
      <c r="H26" s="40">
        <v>458</v>
      </c>
      <c r="I26" s="40"/>
      <c r="J26" s="40"/>
    </row>
    <row r="27" spans="2:10" ht="14.25">
      <c r="B27" s="94" t="s">
        <v>470</v>
      </c>
      <c r="C27" s="95">
        <v>23</v>
      </c>
      <c r="D27" s="116">
        <v>0.7143</v>
      </c>
      <c r="E27" s="116">
        <v>1.4714</v>
      </c>
      <c r="F27" s="116">
        <v>4.04</v>
      </c>
      <c r="G27" s="40"/>
      <c r="H27" s="40"/>
      <c r="I27" s="40"/>
      <c r="J27" s="40"/>
    </row>
    <row r="28" spans="2:10" ht="14.25">
      <c r="B28" s="94" t="s">
        <v>322</v>
      </c>
      <c r="C28" s="95">
        <v>24</v>
      </c>
      <c r="D28" s="116">
        <v>800</v>
      </c>
      <c r="E28" s="116">
        <v>4500</v>
      </c>
      <c r="F28" s="116">
        <v>6000</v>
      </c>
      <c r="G28" s="40"/>
      <c r="H28" s="40"/>
      <c r="I28" s="40"/>
      <c r="J28" s="40"/>
    </row>
    <row r="32" spans="2:10" ht="14.25">
      <c r="B32" s="157" t="s">
        <v>398</v>
      </c>
      <c r="C32" s="157"/>
      <c r="D32" s="157"/>
      <c r="E32" s="157"/>
      <c r="F32" s="157"/>
      <c r="G32" s="157"/>
      <c r="H32" s="157"/>
      <c r="I32" s="157"/>
      <c r="J32" s="157"/>
    </row>
    <row r="33" spans="2:10" ht="14.25">
      <c r="B33" s="263" t="s">
        <v>0</v>
      </c>
      <c r="C33" s="263"/>
      <c r="D33" s="263"/>
      <c r="E33" s="263"/>
      <c r="F33" s="263"/>
      <c r="G33" s="263"/>
      <c r="H33" s="263"/>
      <c r="I33" s="263"/>
      <c r="J33" s="263"/>
    </row>
    <row r="34" spans="2:10" ht="18.75" customHeight="1">
      <c r="B34" s="247" t="s">
        <v>1</v>
      </c>
      <c r="C34" s="247"/>
      <c r="D34" s="247"/>
      <c r="E34" s="247"/>
      <c r="F34" s="247"/>
      <c r="G34" s="247"/>
      <c r="H34" s="247"/>
      <c r="I34" s="247"/>
      <c r="J34" s="247"/>
    </row>
    <row r="35" spans="2:10" ht="21" customHeight="1">
      <c r="B35" s="247" t="s">
        <v>406</v>
      </c>
      <c r="C35" s="247"/>
      <c r="D35" s="247"/>
      <c r="E35" s="247"/>
      <c r="F35" s="247"/>
      <c r="G35" s="247"/>
      <c r="H35" s="247"/>
      <c r="I35" s="247"/>
      <c r="J35" s="247"/>
    </row>
    <row r="36" spans="2:10" ht="75" customHeight="1">
      <c r="B36" s="156" t="s">
        <v>407</v>
      </c>
      <c r="C36" s="156"/>
      <c r="D36" s="156"/>
      <c r="E36" s="156"/>
      <c r="F36" s="156"/>
      <c r="G36" s="156"/>
      <c r="H36" s="156"/>
      <c r="I36" s="156"/>
      <c r="J36" s="156"/>
    </row>
    <row r="37" spans="2:10" ht="42.75" customHeight="1">
      <c r="B37" s="156" t="s">
        <v>471</v>
      </c>
      <c r="C37" s="156"/>
      <c r="D37" s="156"/>
      <c r="E37" s="156"/>
      <c r="F37" s="156"/>
      <c r="G37" s="156"/>
      <c r="H37" s="156"/>
      <c r="I37" s="156"/>
      <c r="J37" s="156"/>
    </row>
    <row r="38" spans="2:10" ht="136.5" customHeight="1">
      <c r="B38" s="155" t="s">
        <v>472</v>
      </c>
      <c r="C38" s="247"/>
      <c r="D38" s="247"/>
      <c r="E38" s="247"/>
      <c r="F38" s="247"/>
      <c r="G38" s="247"/>
      <c r="H38" s="247"/>
      <c r="I38" s="247"/>
      <c r="J38" s="247"/>
    </row>
    <row r="39" spans="2:10" ht="15.75">
      <c r="B39" s="246" t="s">
        <v>2</v>
      </c>
      <c r="C39" s="247"/>
      <c r="D39" s="247"/>
      <c r="E39" s="247"/>
      <c r="F39" s="247"/>
      <c r="G39" s="247"/>
      <c r="H39" s="247"/>
      <c r="I39" s="247"/>
      <c r="J39" s="247"/>
    </row>
    <row r="40" spans="2:5" ht="14.25">
      <c r="B40" s="64" t="s">
        <v>489</v>
      </c>
      <c r="C40" s="64"/>
      <c r="D40" s="64"/>
      <c r="E40" s="64"/>
    </row>
  </sheetData>
  <mergeCells count="11">
    <mergeCell ref="B39:J39"/>
    <mergeCell ref="B37:J37"/>
    <mergeCell ref="B32:J32"/>
    <mergeCell ref="B34:J34"/>
    <mergeCell ref="B35:J35"/>
    <mergeCell ref="B33:J33"/>
    <mergeCell ref="B36:J36"/>
    <mergeCell ref="B3:B4"/>
    <mergeCell ref="C3:C4"/>
    <mergeCell ref="B1:J1"/>
    <mergeCell ref="B38:J38"/>
  </mergeCells>
  <dataValidations count="1">
    <dataValidation type="decimal" allowBlank="1" showInputMessage="1" showErrorMessage="1" error="必须输入数据，不能输入文本！" sqref="G28:H28 G27 G5:H26 I5:I28 D5:F28">
      <formula1>-100000000000000</formula1>
      <formula2>1000000000000000</formula2>
    </dataValidation>
  </dataValidations>
  <hyperlinks>
    <hyperlink ref="A1" location="目录!A1" display="目录"/>
  </hyperlinks>
  <printOptions/>
  <pageMargins left="0.75" right="0.75" top="1" bottom="1" header="0.5" footer="0.5"/>
  <pageSetup blackAndWhite="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Sheet9"/>
  <dimension ref="A1:I25"/>
  <sheetViews>
    <sheetView showGridLines="0" showZeros="0" showOutlineSymbols="0" workbookViewId="0" topLeftCell="A1">
      <selection activeCell="A1" sqref="A1"/>
    </sheetView>
  </sheetViews>
  <sheetFormatPr defaultColWidth="9.00390625" defaultRowHeight="14.25"/>
  <cols>
    <col min="2" max="2" width="15.50390625" style="0" customWidth="1"/>
    <col min="3" max="3" width="6.75390625" style="0" customWidth="1"/>
    <col min="4" max="4" width="9.50390625" style="0" bestFit="1" customWidth="1"/>
    <col min="5" max="5" width="9.125" style="0" bestFit="1" customWidth="1"/>
    <col min="6" max="7" width="9.50390625" style="0" bestFit="1" customWidth="1"/>
    <col min="8" max="8" width="10.50390625" style="0" bestFit="1" customWidth="1"/>
  </cols>
  <sheetData>
    <row r="1" spans="1:9" ht="18.75">
      <c r="A1" s="127" t="s">
        <v>463</v>
      </c>
      <c r="B1" s="231" t="s">
        <v>5</v>
      </c>
      <c r="C1" s="231"/>
      <c r="D1" s="231"/>
      <c r="E1" s="231"/>
      <c r="F1" s="231"/>
      <c r="G1" s="231"/>
      <c r="H1" s="231"/>
      <c r="I1" s="231"/>
    </row>
    <row r="2" spans="2:9" ht="14.25">
      <c r="B2" s="100"/>
      <c r="C2" s="100"/>
      <c r="D2" s="100"/>
      <c r="E2" s="100"/>
      <c r="F2" s="100"/>
      <c r="G2" s="100"/>
      <c r="H2" s="100"/>
      <c r="I2" s="100"/>
    </row>
    <row r="3" spans="2:9" ht="18" customHeight="1">
      <c r="B3" s="261" t="s">
        <v>42</v>
      </c>
      <c r="C3" s="261" t="s">
        <v>418</v>
      </c>
      <c r="D3" s="131" t="s">
        <v>69</v>
      </c>
      <c r="E3" s="131" t="s">
        <v>85</v>
      </c>
      <c r="F3" s="131" t="s">
        <v>76</v>
      </c>
      <c r="G3" s="38" t="s">
        <v>419</v>
      </c>
      <c r="H3" s="38" t="s">
        <v>270</v>
      </c>
      <c r="I3" s="38" t="s">
        <v>303</v>
      </c>
    </row>
    <row r="4" spans="2:9" ht="18" customHeight="1">
      <c r="B4" s="262"/>
      <c r="C4" s="262"/>
      <c r="D4" s="132" t="s">
        <v>304</v>
      </c>
      <c r="E4" s="132" t="s">
        <v>304</v>
      </c>
      <c r="F4" s="132" t="s">
        <v>305</v>
      </c>
      <c r="G4" s="39" t="s">
        <v>420</v>
      </c>
      <c r="H4" s="39" t="s">
        <v>307</v>
      </c>
      <c r="I4" s="39" t="s">
        <v>308</v>
      </c>
    </row>
    <row r="5" spans="2:9" ht="14.25">
      <c r="B5" s="94" t="s">
        <v>100</v>
      </c>
      <c r="C5" s="95">
        <v>1</v>
      </c>
      <c r="D5" s="98">
        <v>10</v>
      </c>
      <c r="E5" s="98">
        <v>2</v>
      </c>
      <c r="F5" s="76">
        <v>0</v>
      </c>
      <c r="G5" s="76">
        <v>10.0858</v>
      </c>
      <c r="H5" s="40"/>
      <c r="I5" s="40"/>
    </row>
    <row r="6" spans="2:9" ht="14.25">
      <c r="B6" s="94" t="s">
        <v>102</v>
      </c>
      <c r="C6" s="95">
        <v>2</v>
      </c>
      <c r="D6" s="98">
        <v>1020</v>
      </c>
      <c r="E6" s="98">
        <v>70</v>
      </c>
      <c r="F6" s="76">
        <v>3240</v>
      </c>
      <c r="G6" s="76">
        <v>4810.304</v>
      </c>
      <c r="H6" s="40"/>
      <c r="I6" s="40"/>
    </row>
    <row r="7" spans="2:9" ht="15.75">
      <c r="B7" s="97" t="s">
        <v>311</v>
      </c>
      <c r="C7" s="95">
        <v>3</v>
      </c>
      <c r="D7" s="98">
        <v>1000</v>
      </c>
      <c r="E7" s="98">
        <v>65</v>
      </c>
      <c r="F7" s="76">
        <v>3240</v>
      </c>
      <c r="G7" s="76">
        <v>4788.661</v>
      </c>
      <c r="H7" s="40"/>
      <c r="I7" s="40"/>
    </row>
    <row r="8" spans="2:9" ht="15.75">
      <c r="B8" s="97" t="s">
        <v>415</v>
      </c>
      <c r="C8" s="95">
        <v>4</v>
      </c>
      <c r="D8" s="98">
        <v>0</v>
      </c>
      <c r="E8" s="98">
        <v>2</v>
      </c>
      <c r="F8" s="76">
        <v>0</v>
      </c>
      <c r="G8" s="76">
        <v>2.9428</v>
      </c>
      <c r="H8" s="40"/>
      <c r="I8" s="40"/>
    </row>
    <row r="9" spans="2:9" ht="15.75">
      <c r="B9" s="97" t="s">
        <v>416</v>
      </c>
      <c r="C9" s="95">
        <v>5</v>
      </c>
      <c r="D9" s="98">
        <v>30</v>
      </c>
      <c r="E9" s="98">
        <v>12</v>
      </c>
      <c r="F9" s="76">
        <v>0</v>
      </c>
      <c r="G9" s="76">
        <v>39.085800000000006</v>
      </c>
      <c r="H9" s="40"/>
      <c r="I9" s="40"/>
    </row>
    <row r="10" spans="2:9" ht="14.25">
      <c r="B10" s="94" t="s">
        <v>314</v>
      </c>
      <c r="C10" s="95">
        <v>6</v>
      </c>
      <c r="D10" s="98">
        <v>0</v>
      </c>
      <c r="E10" s="98">
        <v>7</v>
      </c>
      <c r="F10" s="76">
        <v>0</v>
      </c>
      <c r="G10" s="76">
        <v>10.299800000000001</v>
      </c>
      <c r="H10" s="42"/>
      <c r="I10" s="42"/>
    </row>
    <row r="11" spans="2:9" ht="14.25">
      <c r="B11" s="94" t="s">
        <v>417</v>
      </c>
      <c r="C11" s="95">
        <v>7</v>
      </c>
      <c r="D11" s="98">
        <v>1000</v>
      </c>
      <c r="E11" s="98">
        <v>65</v>
      </c>
      <c r="F11" s="76">
        <v>3240</v>
      </c>
      <c r="G11" s="76">
        <v>4788.661</v>
      </c>
      <c r="H11" s="42"/>
      <c r="I11" s="42"/>
    </row>
    <row r="12" spans="2:9" ht="14.25">
      <c r="B12" s="94" t="s">
        <v>316</v>
      </c>
      <c r="C12" s="95">
        <v>8</v>
      </c>
      <c r="D12" s="98">
        <v>43.64089775561098</v>
      </c>
      <c r="E12" s="98">
        <v>0</v>
      </c>
      <c r="F12" s="76">
        <v>5.858758242607236</v>
      </c>
      <c r="G12" s="76">
        <v>38.36724838875461</v>
      </c>
      <c r="H12" s="40"/>
      <c r="I12" s="40"/>
    </row>
    <row r="13" spans="2:9" ht="14.25">
      <c r="B13" s="94" t="s">
        <v>423</v>
      </c>
      <c r="C13" s="95">
        <v>9</v>
      </c>
      <c r="D13" s="98">
        <v>43.64089775561098</v>
      </c>
      <c r="E13" s="98">
        <v>0</v>
      </c>
      <c r="F13" s="76">
        <v>5.858758242607236</v>
      </c>
      <c r="G13" s="76">
        <v>38.36724838875461</v>
      </c>
      <c r="H13" s="40"/>
      <c r="I13" s="40"/>
    </row>
    <row r="14" spans="2:9" ht="14.25">
      <c r="B14" s="94" t="s">
        <v>325</v>
      </c>
      <c r="C14" s="95">
        <v>10</v>
      </c>
      <c r="D14" s="98">
        <v>956.3591022443891</v>
      </c>
      <c r="E14" s="98">
        <v>65</v>
      </c>
      <c r="F14" s="76">
        <v>3234.141241757393</v>
      </c>
      <c r="G14" s="76">
        <v>4750.293751611245</v>
      </c>
      <c r="H14" s="99">
        <v>1233</v>
      </c>
      <c r="I14" s="40" t="s">
        <v>49</v>
      </c>
    </row>
    <row r="15" spans="2:9" ht="14.25">
      <c r="B15" s="96" t="s">
        <v>326</v>
      </c>
      <c r="C15" s="95">
        <v>11</v>
      </c>
      <c r="D15" s="98">
        <v>131.96176226101414</v>
      </c>
      <c r="E15" s="98">
        <v>15.770351657867097</v>
      </c>
      <c r="F15" s="76">
        <v>871.5240560326545</v>
      </c>
      <c r="G15" s="76">
        <v>1187.6963230205276</v>
      </c>
      <c r="H15" s="99">
        <v>476</v>
      </c>
      <c r="I15" s="40" t="s">
        <v>304</v>
      </c>
    </row>
    <row r="16" spans="2:9" ht="14.25">
      <c r="B16" s="96" t="s">
        <v>327</v>
      </c>
      <c r="C16" s="95">
        <v>12</v>
      </c>
      <c r="D16" s="98">
        <v>204.69659185369912</v>
      </c>
      <c r="E16" s="98">
        <v>19.5597804992234</v>
      </c>
      <c r="F16" s="76">
        <v>1045.3334354227252</v>
      </c>
      <c r="G16" s="76">
        <v>1458.6644952867612</v>
      </c>
      <c r="H16" s="99">
        <v>843</v>
      </c>
      <c r="I16" s="40" t="s">
        <v>304</v>
      </c>
    </row>
    <row r="17" spans="2:9" ht="14.25">
      <c r="B17" s="96" t="s">
        <v>328</v>
      </c>
      <c r="C17" s="95">
        <v>13</v>
      </c>
      <c r="D17" s="98">
        <v>316.70822942643395</v>
      </c>
      <c r="E17" s="98">
        <v>24.67451657996759</v>
      </c>
      <c r="F17" s="76">
        <v>1267.9196058401049</v>
      </c>
      <c r="G17" s="76">
        <v>1819.5360479467147</v>
      </c>
      <c r="H17" s="99">
        <v>357</v>
      </c>
      <c r="I17" s="40" t="s">
        <v>304</v>
      </c>
    </row>
    <row r="18" spans="2:9" ht="14.25">
      <c r="B18" s="96" t="s">
        <v>329</v>
      </c>
      <c r="C18" s="95">
        <v>14</v>
      </c>
      <c r="D18" s="98">
        <v>302.99251870324196</v>
      </c>
      <c r="E18" s="98">
        <v>4.995351262941909</v>
      </c>
      <c r="F18" s="76">
        <v>49.364144461908246</v>
      </c>
      <c r="G18" s="76">
        <v>284.3968853572418</v>
      </c>
      <c r="H18" s="99">
        <v>234</v>
      </c>
      <c r="I18" s="40" t="s">
        <v>304</v>
      </c>
    </row>
    <row r="20" spans="2:9" ht="14.25">
      <c r="B20" s="64"/>
      <c r="C20" s="64"/>
      <c r="D20" s="64"/>
      <c r="E20" s="64"/>
      <c r="F20" s="64"/>
      <c r="G20" s="64"/>
      <c r="H20" s="64"/>
      <c r="I20" s="64"/>
    </row>
    <row r="21" spans="2:9" ht="23.25" customHeight="1">
      <c r="B21" s="157" t="s">
        <v>401</v>
      </c>
      <c r="C21" s="157"/>
      <c r="D21" s="157"/>
      <c r="E21" s="157"/>
      <c r="F21" s="157"/>
      <c r="G21" s="157"/>
      <c r="H21" s="157"/>
      <c r="I21" s="157"/>
    </row>
    <row r="22" spans="2:9" ht="17.25" customHeight="1">
      <c r="B22" s="247" t="s">
        <v>473</v>
      </c>
      <c r="C22" s="247"/>
      <c r="D22" s="247"/>
      <c r="E22" s="247"/>
      <c r="F22" s="247"/>
      <c r="G22" s="247"/>
      <c r="H22" s="247"/>
      <c r="I22" s="247"/>
    </row>
    <row r="23" spans="2:9" ht="17.25" customHeight="1">
      <c r="B23" s="247" t="s">
        <v>474</v>
      </c>
      <c r="C23" s="247"/>
      <c r="D23" s="247"/>
      <c r="E23" s="247"/>
      <c r="F23" s="247"/>
      <c r="G23" s="247"/>
      <c r="H23" s="247"/>
      <c r="I23" s="247"/>
    </row>
    <row r="24" spans="2:9" ht="17.25" customHeight="1">
      <c r="B24" s="247" t="s">
        <v>424</v>
      </c>
      <c r="C24" s="247"/>
      <c r="D24" s="247"/>
      <c r="E24" s="247"/>
      <c r="F24" s="247"/>
      <c r="G24" s="247"/>
      <c r="H24" s="247"/>
      <c r="I24" s="247"/>
    </row>
    <row r="25" spans="2:9" ht="17.25" customHeight="1">
      <c r="B25" s="247" t="s">
        <v>475</v>
      </c>
      <c r="C25" s="247"/>
      <c r="D25" s="247"/>
      <c r="E25" s="247"/>
      <c r="F25" s="247"/>
      <c r="G25" s="247"/>
      <c r="H25" s="247"/>
      <c r="I25" s="247"/>
    </row>
  </sheetData>
  <mergeCells count="8">
    <mergeCell ref="B24:I24"/>
    <mergeCell ref="B25:I25"/>
    <mergeCell ref="B1:I1"/>
    <mergeCell ref="B23:I23"/>
    <mergeCell ref="B21:I21"/>
    <mergeCell ref="B22:I22"/>
    <mergeCell ref="B3:B4"/>
    <mergeCell ref="C3:C4"/>
  </mergeCells>
  <dataValidations count="1">
    <dataValidation type="decimal" allowBlank="1" showInputMessage="1" showErrorMessage="1" error="必须输入数据，不能输入文本！" sqref="H5:H18">
      <formula1>-100000000000000</formula1>
      <formula2>1000000000000000</formula2>
    </dataValidation>
  </dataValidations>
  <hyperlinks>
    <hyperlink ref="A1" location="目录!A1" display="目录"/>
  </hyperlinks>
  <printOptions/>
  <pageMargins left="0.75" right="0.75" top="1" bottom="1" header="0.5" footer="0.5"/>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深圳市斯尔顿科技有限公司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taojiangang</dc:creator>
  <cp:keywords/>
  <dc:description/>
  <cp:lastModifiedBy>taojiangang</cp:lastModifiedBy>
  <cp:lastPrinted>2007-11-16T08:32:36Z</cp:lastPrinted>
  <dcterms:created xsi:type="dcterms:W3CDTF">2007-11-05T06:02:31Z</dcterms:created>
  <dcterms:modified xsi:type="dcterms:W3CDTF">2008-04-24T02:28:29Z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